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252" windowWidth="10692" windowHeight="10716" tabRatio="587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externalReferences>
    <externalReference r:id="rId21"/>
  </externalReferences>
  <definedNames>
    <definedName name="_xlnm.Print_Area" localSheetId="0">'Índice'!$B$1:$B$19</definedName>
    <definedName name="_xlnm.Print_Area" localSheetId="1">'Tab 1'!$B$1:$K$21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4">'Tab 14'!$B$1:$M$55</definedName>
    <definedName name="_xlnm.Print_Area" localSheetId="15">'Tab 15'!$B$1:$M$46</definedName>
    <definedName name="_xlnm.Print_Area" localSheetId="16">'Tab 16'!$B$1:$M$46</definedName>
    <definedName name="_xlnm.Print_Area" localSheetId="17">'Tab 17'!$B$1:$AB$24</definedName>
    <definedName name="_xlnm.Print_Area" localSheetId="2">'Tab 2'!$B$1:$K$21</definedName>
    <definedName name="_xlnm.Print_Area" localSheetId="3">'Tab 3'!$A$1:$H$21</definedName>
    <definedName name="_xlnm.Print_Area" localSheetId="4">'Tab 4'!$A$1:$H$33</definedName>
    <definedName name="_xlnm.Print_Area" localSheetId="5">'Tab 5'!$B$1:$K$24</definedName>
    <definedName name="_xlnm.Print_Area" localSheetId="6">'Tab 6'!$B$1:$O$23</definedName>
    <definedName name="_xlnm.Print_Area" localSheetId="7">'Tab 7'!$B$1:$O$23</definedName>
    <definedName name="_xlnm.Print_Area" localSheetId="8">'Tab 8'!$A$1:$H$40</definedName>
    <definedName name="_xlnm.Print_Area" localSheetId="9">'Tab 9'!$A$1:$L$49</definedName>
  </definedNames>
  <calcPr fullCalcOnLoad="1"/>
</workbook>
</file>

<file path=xl/sharedStrings.xml><?xml version="1.0" encoding="utf-8"?>
<sst xmlns="http://schemas.openxmlformats.org/spreadsheetml/2006/main" count="1304" uniqueCount="280">
  <si>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</si>
  <si>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</si>
  <si>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</si>
  <si>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</si>
  <si>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</si>
  <si>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</si>
  <si>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</si>
  <si>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</si>
  <si>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</si>
  <si>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</si>
  <si>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</si>
  <si>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</si>
  <si>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</si>
  <si>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</si>
  <si>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</si>
  <si>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</si>
  <si>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</si>
  <si>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</si>
  <si>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</si>
  <si>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</si>
  <si>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</si>
  <si>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</si>
  <si>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</si>
  <si>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</si>
  <si>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</si>
  <si>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</si>
  <si>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</si>
  <si>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</si>
  <si>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</si>
  <si>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</si>
  <si>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</si>
  <si>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</si>
  <si>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</si>
  <si>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</si>
  <si>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</si>
  <si>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</si>
  <si>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</si>
  <si>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</si>
  <si>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</si>
  <si>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</si>
  <si>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</si>
  <si>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</si>
  <si>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</si>
  <si>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</si>
  <si>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</si>
  <si>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</si>
  <si>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</si>
  <si>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</si>
  <si>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</si>
  <si>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</si>
  <si>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</si>
  <si>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</si>
  <si>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</si>
  <si>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</si>
  <si>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</si>
  <si>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</si>
  <si>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</si>
  <si>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</si>
  <si>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</si>
  <si>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</si>
  <si>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</si>
  <si>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</si>
  <si>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</si>
  <si>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TABELA I.9</t>
  </si>
  <si>
    <t>PIB TRIMESTRAL SEM AJUSTE SAZONAL - ÓTICA DA DEMANDA</t>
  </si>
  <si>
    <t>Formação bruta de capital</t>
  </si>
  <si>
    <t>PIB TRIMESTRAL COM AJUSTE SAZONAL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</si>
  <si>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</si>
  <si>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</si>
  <si>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</si>
  <si>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</si>
  <si>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</si>
  <si>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</si>
  <si>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</si>
  <si>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</si>
  <si>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</si>
  <si>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</si>
  <si>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</si>
  <si>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</si>
  <si>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</si>
  <si>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</si>
  <si>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</si>
  <si>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</si>
  <si>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</si>
  <si>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</si>
  <si>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</si>
  <si>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</si>
  <si>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</si>
  <si>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</si>
  <si>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</si>
  <si>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</si>
  <si>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</si>
  <si>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</si>
  <si>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</si>
  <si>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</si>
  <si>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</si>
  <si>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</si>
  <si>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</si>
  <si>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</si>
  <si>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</si>
  <si>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PIB: ÓTICA DA OFERTA</t>
  </si>
  <si>
    <t>PIB: ÓTICA DA DEMANDA</t>
  </si>
  <si>
    <t>Consumo</t>
  </si>
  <si>
    <t>[valores correntes (R$ milhões)]</t>
  </si>
  <si>
    <t>Consumo das famílias (J)</t>
  </si>
  <si>
    <t>Consumo do governo (K)</t>
  </si>
  <si>
    <r>
      <t>Base fixa original</t>
    </r>
    <r>
      <rPr>
        <vertAlign val="superscript"/>
        <sz val="8"/>
        <rFont val="Arial"/>
        <family val="2"/>
      </rPr>
      <t>a</t>
    </r>
  </si>
  <si>
    <t>(%)</t>
  </si>
  <si>
    <t>(%)  dessaz.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</si>
  <si>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</si>
  <si>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</si>
  <si>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</si>
  <si>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</si>
  <si>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</si>
  <si>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</si>
  <si>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</si>
  <si>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</si>
  <si>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</si>
  <si>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</si>
  <si>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(Em % do PIB)</t>
  </si>
  <si>
    <t>(Acumulado em quatro trimestres,  em R$ milhões)</t>
  </si>
  <si>
    <t>(Acumulado em quatro trimestres, em % do PIB)</t>
  </si>
  <si>
    <t>Fluxo de Veículos Pesados</t>
  </si>
  <si>
    <t>Total 2005</t>
  </si>
  <si>
    <t>Total 2006</t>
  </si>
  <si>
    <t>Total 2007</t>
  </si>
  <si>
    <t>Transformação</t>
  </si>
  <si>
    <t>Total 2008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</si>
  <si>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</si>
  <si>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</si>
  <si>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</si>
  <si>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</si>
  <si>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</si>
  <si>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</si>
  <si>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</si>
  <si>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</si>
  <si>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</si>
  <si>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</si>
  <si>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</si>
  <si>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</si>
  <si>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</si>
  <si>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</si>
  <si>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</si>
  <si>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</si>
  <si>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</si>
  <si>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</si>
  <si>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</si>
  <si>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</si>
  <si>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</si>
  <si>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</si>
  <si>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</si>
  <si>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</si>
  <si>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</si>
  <si>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</si>
  <si>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</si>
  <si>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</si>
  <si>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</si>
  <si>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</si>
  <si>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</si>
  <si>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</si>
  <si>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</si>
  <si>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</si>
  <si>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</si>
  <si>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</si>
  <si>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</si>
  <si>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UCI (FGV)</t>
  </si>
  <si>
    <t>ATIVIDADE E INDÚSTRIA: PRODUÇÃO, VENDAS E UTILIZAÇÃO DE CAPACIDADE</t>
  </si>
  <si>
    <t>2011.1</t>
  </si>
  <si>
    <t>2011.2</t>
  </si>
  <si>
    <t>2011.3</t>
  </si>
  <si>
    <t>Total 2011</t>
  </si>
  <si>
    <t>2011.4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</si>
  <si>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</si>
  <si>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</si>
  <si>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</si>
  <si>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</si>
  <si>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</si>
  <si>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</si>
  <si>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</si>
  <si>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</si>
  <si>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</si>
  <si>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</si>
  <si>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</si>
  <si>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</si>
  <si>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</si>
  <si>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</si>
  <si>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</si>
  <si>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</si>
  <si>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</si>
  <si>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</si>
  <si>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</si>
  <si>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</si>
  <si>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</si>
  <si>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</si>
  <si>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</si>
  <si>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</si>
  <si>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</si>
  <si>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</si>
  <si>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</si>
  <si>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</si>
  <si>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</si>
  <si>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</si>
  <si>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</si>
  <si>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</si>
  <si>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</si>
  <si>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</si>
  <si>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</si>
  <si>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</si>
  <si>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</si>
  <si>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</si>
  <si>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Total 2001</t>
  </si>
  <si>
    <t>Total 2002</t>
  </si>
  <si>
    <t>Total 2003</t>
  </si>
  <si>
    <t>Total 2012</t>
  </si>
  <si>
    <t>[séries encadeadas (base: média de 2002 = 100)]</t>
  </si>
  <si>
    <t>Estoques</t>
  </si>
  <si>
    <t>Fontes: FUNCEX, IBS, ABCR, ABPO, ANFAVEA, ONSe FGV. Elaboração Ipea/Dimac/Gecon.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</si>
  <si>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</si>
  <si>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</si>
  <si>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</si>
  <si>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</si>
  <si>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</si>
  <si>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</si>
  <si>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</si>
  <si>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</si>
  <si>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</si>
  <si>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</si>
  <si>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</si>
  <si>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</si>
  <si>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</si>
  <si>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</si>
  <si>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</si>
  <si>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</si>
  <si>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</si>
  <si>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</si>
  <si>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</si>
  <si>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</si>
  <si>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</si>
  <si>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</si>
  <si>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</si>
  <si>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</si>
  <si>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</si>
  <si>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</si>
  <si>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</si>
  <si>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</si>
  <si>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</si>
  <si>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</si>
  <si>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</si>
  <si>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</si>
  <si>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</si>
  <si>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</si>
  <si>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</si>
  <si>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2013.1</t>
  </si>
  <si>
    <t>2013.2</t>
  </si>
  <si>
    <t>2013.3</t>
  </si>
  <si>
    <t>Total 2013</t>
  </si>
  <si>
    <t>2013.4</t>
  </si>
  <si>
    <t>Obs.: Séries dessazonalizadas pelo Ipea utilizando o método X12 ARIMA através do programa Demetra.</t>
  </si>
  <si>
    <t>2014.1</t>
  </si>
  <si>
    <t>[séries encadeadas (base: média de 2012 = 100)]</t>
  </si>
  <si>
    <t>(base: média de 2012 = 100)</t>
  </si>
  <si>
    <r>
      <t xml:space="preserve">b </t>
    </r>
    <r>
      <rPr>
        <sz val="8"/>
        <rFont val="Arial"/>
        <family val="2"/>
      </rPr>
      <t>Base: média de 2011 = 100</t>
    </r>
  </si>
  <si>
    <r>
      <t xml:space="preserve">a </t>
    </r>
    <r>
      <rPr>
        <sz val="8"/>
        <rFont val="Arial"/>
        <family val="2"/>
      </rPr>
      <t>Base: média de 2012 = 100</t>
    </r>
  </si>
  <si>
    <t>Contra o mês anterior</t>
  </si>
  <si>
    <t>contra o mesmo mês do ano anterior</t>
  </si>
  <si>
    <t>2014.2</t>
  </si>
  <si>
    <t>2014.3</t>
  </si>
  <si>
    <t>Fev.15/Fev.14</t>
  </si>
  <si>
    <t>Fev.15/Jan.15</t>
  </si>
  <si>
    <t>2014.4</t>
  </si>
  <si>
    <t>Total 2014</t>
  </si>
  <si>
    <t>Carta de Conjuntura | Abr 2015</t>
  </si>
  <si>
    <t>I. ATIVIDADE ECONÔMICA                                                      Carta de Conjuntura | Abr 2015</t>
  </si>
  <si>
    <t>Eletricidade</t>
  </si>
  <si>
    <t>Fonte: IBGE - Sistema de Contas Nacionais Trimestrais Referência 2010. Elaboração: Ipea/Dimac/Gecon.</t>
  </si>
  <si>
    <t>Fonte: IBGE - Sistema de Contas Nacionais Trimestrais Referência 2010 Elaboração: Ipea/Dimac/Gecon.</t>
  </si>
  <si>
    <t>14. Financiamento da Formação Bruta de Capital (valor corrente por trimestre)</t>
  </si>
  <si>
    <t>15. Financiamento da Formação Bruta de Capital (em % do PIB)</t>
  </si>
  <si>
    <t>16. Financiamento da Formação Bruta de Capital (valor corrente em 4 trimestres)</t>
  </si>
  <si>
    <t>17. Investimento e Poupança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</si>
</sst>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0_)"/>
    <numFmt numFmtId="180" formatCode="mmmm"/>
    <numFmt numFmtId="181" formatCode="0.00000000"/>
    <numFmt numFmtId="182" formatCode="#,##0.0"/>
    <numFmt numFmtId="183" formatCode="mmm/yyyy"/>
    <numFmt numFmtId="184" formatCode="0.E+0000"/>
    <numFmt numFmtId="185" formatCode="0.E+00"/>
    <numFmt numFmtId="186" formatCode="[$-416]dddd\,\ d&quot; de &quot;mmmm&quot; de &quot;yyyy"/>
    <numFmt numFmtId="187" formatCode="#,##0.0000"/>
    <numFmt numFmtId="188" formatCode="0.0%"/>
    <numFmt numFmtId="189" formatCode="0.000000"/>
    <numFmt numFmtId="190" formatCode="0.00000"/>
    <numFmt numFmtId="191" formatCode="0.0000"/>
    <numFmt numFmtId="192" formatCode="0.000"/>
  </numFmts>
  <fonts count="43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1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8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30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30" borderId="0" xfId="0" applyFont="1" applyFill="1" applyAlignment="1">
      <alignment horizontal="center"/>
    </xf>
    <xf numFmtId="0" fontId="2" fillId="30" borderId="0" xfId="0" applyFont="1" applyFill="1" applyBorder="1" applyAlignment="1">
      <alignment/>
    </xf>
    <xf numFmtId="0" fontId="3" fillId="30" borderId="0" xfId="0" applyFont="1" applyFill="1" applyAlignment="1">
      <alignment horizontal="center"/>
    </xf>
    <xf numFmtId="0" fontId="3" fillId="30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30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30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180" fontId="2" fillId="3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80" fontId="2" fillId="3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30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30" borderId="0" xfId="0" applyFont="1" applyFill="1" applyAlignment="1">
      <alignment horizontal="left"/>
    </xf>
    <xf numFmtId="0" fontId="2" fillId="30" borderId="0" xfId="0" applyFont="1" applyFill="1" applyAlignment="1">
      <alignment/>
    </xf>
    <xf numFmtId="0" fontId="2" fillId="30" borderId="0" xfId="0" applyNumberFormat="1" applyFont="1" applyFill="1" applyBorder="1" applyAlignment="1">
      <alignment horizontal="left"/>
    </xf>
    <xf numFmtId="2" fontId="2" fillId="30" borderId="0" xfId="0" applyNumberFormat="1" applyFont="1" applyFill="1" applyBorder="1" applyAlignment="1">
      <alignment/>
    </xf>
    <xf numFmtId="0" fontId="2" fillId="30" borderId="11" xfId="0" applyFont="1" applyFill="1" applyBorder="1" applyAlignment="1">
      <alignment/>
    </xf>
    <xf numFmtId="0" fontId="2" fillId="30" borderId="0" xfId="0" applyFont="1" applyFill="1" applyBorder="1" applyAlignment="1" quotePrefix="1">
      <alignment horizontal="left"/>
    </xf>
    <xf numFmtId="2" fontId="2" fillId="30" borderId="0" xfId="0" applyNumberFormat="1" applyFont="1" applyFill="1" applyBorder="1" applyAlignment="1">
      <alignment horizontal="center"/>
    </xf>
    <xf numFmtId="0" fontId="3" fillId="30" borderId="0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/>
    </xf>
    <xf numFmtId="0" fontId="3" fillId="30" borderId="0" xfId="0" applyFont="1" applyFill="1" applyBorder="1" applyAlignment="1" quotePrefix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left"/>
    </xf>
    <xf numFmtId="0" fontId="2" fillId="30" borderId="0" xfId="0" applyFont="1" applyFill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3" fontId="2" fillId="30" borderId="0" xfId="0" applyNumberFormat="1" applyFont="1" applyFill="1" applyBorder="1" applyAlignment="1">
      <alignment/>
    </xf>
    <xf numFmtId="3" fontId="2" fillId="30" borderId="14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left"/>
    </xf>
    <xf numFmtId="0" fontId="2" fillId="30" borderId="14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/>
    </xf>
    <xf numFmtId="4" fontId="2" fillId="30" borderId="11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/>
    </xf>
    <xf numFmtId="17" fontId="2" fillId="30" borderId="0" xfId="0" applyNumberFormat="1" applyFont="1" applyFill="1" applyBorder="1" applyAlignment="1">
      <alignment horizontal="left"/>
    </xf>
    <xf numFmtId="179" fontId="2" fillId="30" borderId="0" xfId="0" applyNumberFormat="1" applyFont="1" applyFill="1" applyBorder="1" applyAlignment="1" applyProtection="1">
      <alignment horizontal="center"/>
      <protection/>
    </xf>
    <xf numFmtId="179" fontId="2" fillId="3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30" borderId="0" xfId="0" applyFont="1" applyFill="1" applyBorder="1" applyAlignment="1">
      <alignment horizontal="right"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9" fillId="30" borderId="0" xfId="0" applyFont="1" applyFill="1" applyAlignment="1">
      <alignment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/>
    </xf>
    <xf numFmtId="0" fontId="2" fillId="3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6" fillId="30" borderId="0" xfId="44" applyFill="1" applyAlignment="1" applyProtection="1">
      <alignment/>
      <protection/>
    </xf>
    <xf numFmtId="0" fontId="2" fillId="3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Font="1" applyFill="1" applyAlignment="1">
      <alignment/>
    </xf>
    <xf numFmtId="2" fontId="2" fillId="30" borderId="0" xfId="0" applyNumberFormat="1" applyFont="1" applyFill="1" applyAlignment="1">
      <alignment/>
    </xf>
    <xf numFmtId="2" fontId="2" fillId="30" borderId="12" xfId="0" applyNumberFormat="1" applyFont="1" applyFill="1" applyBorder="1" applyAlignment="1">
      <alignment horizontal="center" wrapText="1"/>
    </xf>
    <xf numFmtId="0" fontId="2" fillId="30" borderId="14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0" borderId="0" xfId="0" applyNumberFormat="1" applyFont="1" applyFill="1" applyBorder="1" applyAlignment="1">
      <alignment horizontal="right" vertical="center" wrapText="1"/>
    </xf>
    <xf numFmtId="2" fontId="2" fillId="30" borderId="11" xfId="0" applyNumberFormat="1" applyFont="1" applyFill="1" applyBorder="1" applyAlignment="1">
      <alignment horizontal="center"/>
    </xf>
    <xf numFmtId="0" fontId="2" fillId="30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2" fillId="3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0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30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30" borderId="0" xfId="0" applyFont="1" applyFill="1" applyAlignment="1">
      <alignment horizontal="left"/>
    </xf>
    <xf numFmtId="0" fontId="8" fillId="30" borderId="0" xfId="0" applyFont="1" applyFill="1" applyBorder="1" applyAlignment="1">
      <alignment horizontal="right"/>
    </xf>
    <xf numFmtId="0" fontId="2" fillId="3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50" applyFont="1" applyBorder="1">
      <alignment/>
      <protection/>
    </xf>
    <xf numFmtId="2" fontId="2" fillId="30" borderId="0" xfId="0" applyNumberFormat="1" applyFont="1" applyFill="1" applyAlignment="1">
      <alignment/>
    </xf>
    <xf numFmtId="183" fontId="2" fillId="30" borderId="0" xfId="0" applyNumberFormat="1" applyFont="1" applyFill="1" applyAlignment="1">
      <alignment/>
    </xf>
    <xf numFmtId="4" fontId="2" fillId="30" borderId="0" xfId="0" applyNumberFormat="1" applyFont="1" applyFill="1" applyBorder="1" applyAlignment="1">
      <alignment horizontal="center"/>
    </xf>
    <xf numFmtId="3" fontId="2" fillId="30" borderId="0" xfId="0" applyNumberFormat="1" applyFont="1" applyFill="1" applyBorder="1" applyAlignment="1">
      <alignment horizontal="center"/>
    </xf>
    <xf numFmtId="3" fontId="8" fillId="30" borderId="0" xfId="0" applyNumberFormat="1" applyFont="1" applyFill="1" applyAlignment="1" applyProtection="1">
      <alignment horizontal="center" vertical="center"/>
      <protection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 quotePrefix="1">
      <alignment horizontal="center" vertical="center" wrapText="1"/>
    </xf>
    <xf numFmtId="2" fontId="2" fillId="30" borderId="10" xfId="0" applyNumberFormat="1" applyFont="1" applyFill="1" applyBorder="1" applyAlignment="1" quotePrefix="1">
      <alignment horizontal="center" vertical="center" wrapText="1"/>
    </xf>
    <xf numFmtId="183" fontId="2" fillId="30" borderId="0" xfId="0" applyNumberFormat="1" applyFont="1" applyFill="1" applyAlignment="1">
      <alignment horizontal="center" vertical="center" wrapText="1"/>
    </xf>
    <xf numFmtId="178" fontId="2" fillId="30" borderId="0" xfId="0" applyNumberFormat="1" applyFont="1" applyFill="1" applyBorder="1" applyAlignment="1">
      <alignment horizontal="center" vertical="center"/>
    </xf>
    <xf numFmtId="182" fontId="2" fillId="30" borderId="0" xfId="0" applyNumberFormat="1" applyFont="1" applyFill="1" applyBorder="1" applyAlignment="1">
      <alignment horizontal="center"/>
    </xf>
    <xf numFmtId="183" fontId="2" fillId="30" borderId="0" xfId="0" applyNumberFormat="1" applyFont="1" applyFill="1" applyBorder="1" applyAlignment="1">
      <alignment/>
    </xf>
    <xf numFmtId="0" fontId="2" fillId="30" borderId="0" xfId="0" applyNumberFormat="1" applyFont="1" applyFill="1" applyAlignment="1">
      <alignment horizontal="left"/>
    </xf>
    <xf numFmtId="178" fontId="2" fillId="30" borderId="11" xfId="0" applyNumberFormat="1" applyFont="1" applyFill="1" applyBorder="1" applyAlignment="1">
      <alignment horizontal="center" vertical="center"/>
    </xf>
    <xf numFmtId="182" fontId="2" fillId="30" borderId="11" xfId="0" applyNumberFormat="1" applyFont="1" applyFill="1" applyBorder="1" applyAlignment="1">
      <alignment horizontal="center"/>
    </xf>
    <xf numFmtId="0" fontId="2" fillId="30" borderId="11" xfId="0" applyNumberFormat="1" applyFont="1" applyFill="1" applyBorder="1" applyAlignment="1">
      <alignment horizontal="left"/>
    </xf>
    <xf numFmtId="178" fontId="2" fillId="0" borderId="11" xfId="50" applyNumberFormat="1" applyFont="1" applyFill="1" applyBorder="1" applyAlignment="1">
      <alignment horizontal="center"/>
      <protection/>
    </xf>
    <xf numFmtId="188" fontId="2" fillId="0" borderId="11" xfId="52" applyNumberFormat="1" applyFont="1" applyFill="1" applyBorder="1" applyAlignment="1">
      <alignment horizontal="center"/>
    </xf>
    <xf numFmtId="2" fontId="2" fillId="30" borderId="15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30" borderId="13" xfId="0" applyNumberFormat="1" applyFont="1" applyFill="1" applyBorder="1" applyAlignment="1">
      <alignment horizontal="right" vertical="center" wrapText="1"/>
    </xf>
    <xf numFmtId="3" fontId="2" fillId="30" borderId="11" xfId="0" applyNumberFormat="1" applyFont="1" applyFill="1" applyBorder="1" applyAlignment="1">
      <alignment horizontal="right" vertical="center" wrapText="1"/>
    </xf>
    <xf numFmtId="4" fontId="2" fillId="3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8" fontId="2" fillId="0" borderId="0" xfId="50" applyNumberFormat="1" applyFont="1" applyFill="1" applyBorder="1" applyAlignment="1">
      <alignment horizontal="center"/>
      <protection/>
    </xf>
    <xf numFmtId="180" fontId="2" fillId="30" borderId="12" xfId="0" applyNumberFormat="1" applyFont="1" applyFill="1" applyBorder="1" applyAlignment="1">
      <alignment horizontal="left"/>
    </xf>
    <xf numFmtId="178" fontId="2" fillId="30" borderId="12" xfId="0" applyNumberFormat="1" applyFont="1" applyFill="1" applyBorder="1" applyAlignment="1">
      <alignment horizontal="center" vertical="center"/>
    </xf>
    <xf numFmtId="2" fontId="2" fillId="3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0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30" borderId="0" xfId="0" applyNumberFormat="1" applyFont="1" applyFill="1" applyBorder="1" applyAlignment="1">
      <alignment vertical="center" wrapText="1"/>
    </xf>
    <xf numFmtId="3" fontId="2" fillId="30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178" fontId="2" fillId="30" borderId="0" xfId="50" applyNumberFormat="1" applyFont="1" applyFill="1" applyBorder="1" applyAlignment="1">
      <alignment horizontal="center"/>
      <protection/>
    </xf>
    <xf numFmtId="178" fontId="2" fillId="30" borderId="11" xfId="50" applyNumberFormat="1" applyFont="1" applyFill="1" applyBorder="1" applyAlignment="1">
      <alignment horizontal="center"/>
      <protection/>
    </xf>
    <xf numFmtId="2" fontId="2" fillId="3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30" borderId="12" xfId="0" applyNumberFormat="1" applyFont="1" applyFill="1" applyBorder="1" applyAlignment="1">
      <alignment horizontal="right" vertical="center" wrapText="1"/>
    </xf>
    <xf numFmtId="188" fontId="2" fillId="30" borderId="0" xfId="52" applyNumberFormat="1" applyFont="1" applyFill="1" applyBorder="1" applyAlignment="1">
      <alignment horizontal="center"/>
    </xf>
    <xf numFmtId="4" fontId="2" fillId="30" borderId="11" xfId="0" applyNumberFormat="1" applyFont="1" applyFill="1" applyBorder="1" applyAlignment="1">
      <alignment horizontal="center"/>
    </xf>
    <xf numFmtId="4" fontId="2" fillId="30" borderId="12" xfId="0" applyNumberFormat="1" applyFont="1" applyFill="1" applyBorder="1" applyAlignment="1">
      <alignment horizontal="center"/>
    </xf>
    <xf numFmtId="4" fontId="2" fillId="30" borderId="0" xfId="0" applyNumberFormat="1" applyFont="1" applyFill="1" applyAlignment="1">
      <alignment/>
    </xf>
    <xf numFmtId="4" fontId="8" fillId="30" borderId="0" xfId="0" applyNumberFormat="1" applyFont="1" applyFill="1" applyAlignment="1" applyProtection="1">
      <alignment horizontal="center" vertical="center"/>
      <protection/>
    </xf>
    <xf numFmtId="4" fontId="2" fillId="30" borderId="10" xfId="0" applyNumberFormat="1" applyFont="1" applyFill="1" applyBorder="1" applyAlignment="1" quotePrefix="1">
      <alignment horizontal="center" vertical="center" wrapText="1"/>
    </xf>
    <xf numFmtId="4" fontId="2" fillId="30" borderId="11" xfId="0" applyNumberFormat="1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3" fontId="2" fillId="30" borderId="11" xfId="0" applyNumberFormat="1" applyFont="1" applyFill="1" applyBorder="1" applyAlignment="1">
      <alignment horizontal="center"/>
    </xf>
    <xf numFmtId="3" fontId="2" fillId="30" borderId="11" xfId="0" applyNumberFormat="1" applyFont="1" applyFill="1" applyBorder="1" applyAlignment="1">
      <alignment horizontal="center" vertical="center"/>
    </xf>
    <xf numFmtId="3" fontId="2" fillId="30" borderId="0" xfId="0" applyNumberFormat="1" applyFont="1" applyFill="1" applyBorder="1" applyAlignment="1">
      <alignment horizontal="center" vertical="center"/>
    </xf>
    <xf numFmtId="2" fontId="2" fillId="30" borderId="0" xfId="0" applyNumberFormat="1" applyFont="1" applyFill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50" applyNumberFormat="1" applyFont="1" applyAlignment="1">
      <alignment horizontal="center"/>
      <protection/>
    </xf>
    <xf numFmtId="178" fontId="2" fillId="0" borderId="0" xfId="50" applyNumberFormat="1" applyFont="1" applyBorder="1" applyAlignment="1">
      <alignment horizontal="center"/>
      <protection/>
    </xf>
    <xf numFmtId="178" fontId="2" fillId="0" borderId="11" xfId="0" applyNumberFormat="1" applyFont="1" applyFill="1" applyBorder="1" applyAlignment="1">
      <alignment horizontal="center"/>
    </xf>
    <xf numFmtId="178" fontId="2" fillId="0" borderId="11" xfId="50" applyNumberFormat="1" applyFont="1" applyBorder="1" applyAlignment="1">
      <alignment horizontal="center"/>
      <protection/>
    </xf>
    <xf numFmtId="178" fontId="2" fillId="0" borderId="12" xfId="0" applyNumberFormat="1" applyFont="1" applyFill="1" applyBorder="1" applyAlignment="1">
      <alignment horizontal="center"/>
    </xf>
    <xf numFmtId="178" fontId="2" fillId="0" borderId="12" xfId="50" applyNumberFormat="1" applyFont="1" applyBorder="1" applyAlignment="1">
      <alignment horizontal="center"/>
      <protection/>
    </xf>
    <xf numFmtId="0" fontId="2" fillId="30" borderId="12" xfId="0" applyNumberFormat="1" applyFont="1" applyFill="1" applyBorder="1" applyAlignment="1">
      <alignment horizontal="left"/>
    </xf>
    <xf numFmtId="178" fontId="2" fillId="30" borderId="12" xfId="50" applyNumberFormat="1" applyFont="1" applyFill="1" applyBorder="1" applyAlignment="1">
      <alignment horizontal="center"/>
      <protection/>
    </xf>
    <xf numFmtId="0" fontId="2" fillId="30" borderId="10" xfId="0" applyFont="1" applyFill="1" applyBorder="1" applyAlignment="1">
      <alignment horizontal="center"/>
    </xf>
    <xf numFmtId="178" fontId="2" fillId="30" borderId="0" xfId="0" applyNumberFormat="1" applyFont="1" applyFill="1" applyBorder="1" applyAlignment="1">
      <alignment horizontal="center"/>
    </xf>
    <xf numFmtId="178" fontId="2" fillId="30" borderId="11" xfId="0" applyNumberFormat="1" applyFont="1" applyFill="1" applyBorder="1" applyAlignment="1">
      <alignment horizontal="center"/>
    </xf>
    <xf numFmtId="0" fontId="2" fillId="0" borderId="12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88" fontId="2" fillId="30" borderId="11" xfId="52" applyNumberFormat="1" applyFont="1" applyFill="1" applyBorder="1" applyAlignment="1">
      <alignment horizontal="center"/>
    </xf>
    <xf numFmtId="178" fontId="2" fillId="30" borderId="12" xfId="0" applyNumberFormat="1" applyFont="1" applyFill="1" applyBorder="1" applyAlignment="1">
      <alignment horizontal="center"/>
    </xf>
    <xf numFmtId="180" fontId="2" fillId="30" borderId="0" xfId="0" applyNumberFormat="1" applyFont="1" applyFill="1" applyBorder="1" applyAlignment="1">
      <alignment horizontal="left" wrapText="1"/>
    </xf>
    <xf numFmtId="3" fontId="2" fillId="30" borderId="1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 applyProtection="1">
      <alignment/>
      <protection/>
    </xf>
    <xf numFmtId="0" fontId="2" fillId="31" borderId="0" xfId="50" applyFont="1" applyFill="1" applyBorder="1" applyAlignment="1">
      <alignment horizontal="center"/>
      <protection/>
    </xf>
    <xf numFmtId="0" fontId="2" fillId="31" borderId="11" xfId="50" applyFont="1" applyFill="1" applyBorder="1" applyAlignment="1">
      <alignment horizontal="center"/>
      <protection/>
    </xf>
    <xf numFmtId="0" fontId="2" fillId="31" borderId="0" xfId="50" applyFont="1" applyFill="1" applyAlignment="1">
      <alignment horizontal="center"/>
      <protection/>
    </xf>
    <xf numFmtId="0" fontId="2" fillId="31" borderId="0" xfId="0" applyFont="1" applyFill="1" applyBorder="1" applyAlignment="1">
      <alignment/>
    </xf>
    <xf numFmtId="2" fontId="2" fillId="31" borderId="13" xfId="0" applyNumberFormat="1" applyFont="1" applyFill="1" applyBorder="1" applyAlignment="1">
      <alignment horizontal="center" vertical="center" wrapText="1"/>
    </xf>
    <xf numFmtId="2" fontId="2" fillId="31" borderId="0" xfId="0" applyNumberFormat="1" applyFont="1" applyFill="1" applyBorder="1" applyAlignment="1">
      <alignment horizontal="center"/>
    </xf>
    <xf numFmtId="2" fontId="2" fillId="31" borderId="11" xfId="0" applyNumberFormat="1" applyFont="1" applyFill="1" applyBorder="1" applyAlignment="1">
      <alignment horizontal="center"/>
    </xf>
    <xf numFmtId="2" fontId="2" fillId="31" borderId="12" xfId="0" applyNumberFormat="1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center"/>
    </xf>
    <xf numFmtId="0" fontId="2" fillId="0" borderId="12" xfId="50" applyFont="1" applyBorder="1" applyAlignment="1">
      <alignment horizontal="center"/>
      <protection/>
    </xf>
    <xf numFmtId="0" fontId="3" fillId="31" borderId="16" xfId="0" applyFont="1" applyFill="1" applyBorder="1" applyAlignment="1" applyProtection="1">
      <alignment horizontal="left"/>
      <protection/>
    </xf>
    <xf numFmtId="0" fontId="3" fillId="31" borderId="16" xfId="0" applyFont="1" applyFill="1" applyBorder="1" applyAlignment="1" applyProtection="1">
      <alignment horizontal="center"/>
      <protection/>
    </xf>
    <xf numFmtId="0" fontId="2" fillId="31" borderId="0" xfId="0" applyFont="1" applyFill="1" applyBorder="1" applyAlignment="1">
      <alignment/>
    </xf>
    <xf numFmtId="3" fontId="4" fillId="32" borderId="0" xfId="0" applyNumberFormat="1" applyFont="1" applyFill="1" applyAlignment="1" applyProtection="1">
      <alignment/>
      <protection/>
    </xf>
    <xf numFmtId="3" fontId="4" fillId="32" borderId="11" xfId="0" applyNumberFormat="1" applyFont="1" applyFill="1" applyBorder="1" applyAlignment="1" applyProtection="1">
      <alignment/>
      <protection/>
    </xf>
    <xf numFmtId="3" fontId="4" fillId="32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171" fontId="2" fillId="30" borderId="0" xfId="54" applyFont="1" applyFill="1" applyBorder="1" applyAlignment="1">
      <alignment horizontal="center" vertical="center" wrapText="1"/>
    </xf>
    <xf numFmtId="171" fontId="2" fillId="30" borderId="11" xfId="54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 applyProtection="1">
      <alignment/>
      <protection/>
    </xf>
    <xf numFmtId="3" fontId="4" fillId="32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>
      <alignment horizontal="right"/>
    </xf>
    <xf numFmtId="2" fontId="2" fillId="0" borderId="11" xfId="0" applyNumberFormat="1" applyFont="1" applyFill="1" applyBorder="1" applyAlignment="1">
      <alignment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4" fontId="2" fillId="30" borderId="0" xfId="0" applyNumberFormat="1" applyFont="1" applyFill="1" applyBorder="1" applyAlignment="1">
      <alignment vertical="center" wrapText="1"/>
    </xf>
    <xf numFmtId="171" fontId="2" fillId="0" borderId="0" xfId="54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8" fillId="31" borderId="0" xfId="0" applyFont="1" applyFill="1" applyBorder="1" applyAlignment="1">
      <alignment horizontal="right"/>
    </xf>
    <xf numFmtId="0" fontId="2" fillId="31" borderId="11" xfId="0" applyFont="1" applyFill="1" applyBorder="1" applyAlignment="1">
      <alignment horizontal="center"/>
    </xf>
    <xf numFmtId="2" fontId="2" fillId="30" borderId="14" xfId="0" applyNumberFormat="1" applyFont="1" applyFill="1" applyBorder="1" applyAlignment="1">
      <alignment horizont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3" fillId="30" borderId="0" xfId="0" applyFont="1" applyFill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0" borderId="14" xfId="0" applyFont="1" applyFill="1" applyBorder="1" applyAlignment="1" quotePrefix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 quotePrefix="1">
      <alignment horizontal="center" vertical="center" wrapText="1"/>
    </xf>
    <xf numFmtId="0" fontId="2" fillId="30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\Downloads\1_Atividade_Econ&#244;mica_LM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15"/>
      <sheetName val="Tab 16"/>
      <sheetName val="Tab 17"/>
      <sheetName val="Tab 18"/>
    </sheetNames>
    <sheetDataSet>
      <sheetData sheetId="1">
        <row r="1">
          <cell r="K1" t="str">
            <v>Carta de Conjuntura | Abr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.8515625" style="77" customWidth="1"/>
    <col min="2" max="2" width="100.7109375" style="77" customWidth="1"/>
    <col min="3" max="16384" width="9.140625" style="77" customWidth="1"/>
  </cols>
  <sheetData>
    <row r="2" ht="13.5">
      <c r="B2" s="78" t="s">
        <v>272</v>
      </c>
    </row>
    <row r="3" ht="12.75">
      <c r="B3" s="84" t="s">
        <v>239</v>
      </c>
    </row>
    <row r="4" ht="12.75">
      <c r="B4" s="84" t="s">
        <v>240</v>
      </c>
    </row>
    <row r="5" ht="12.75">
      <c r="B5" s="84" t="s">
        <v>241</v>
      </c>
    </row>
    <row r="6" ht="12.75">
      <c r="B6" s="84" t="s">
        <v>242</v>
      </c>
    </row>
    <row r="7" ht="12.75">
      <c r="B7" s="84" t="s">
        <v>243</v>
      </c>
    </row>
    <row r="8" ht="12.75">
      <c r="B8" s="84" t="s">
        <v>244</v>
      </c>
    </row>
    <row r="9" ht="12.75">
      <c r="B9" s="84" t="s">
        <v>245</v>
      </c>
    </row>
    <row r="10" ht="12.75">
      <c r="B10" s="84" t="s">
        <v>246</v>
      </c>
    </row>
    <row r="11" ht="12.75">
      <c r="B11" s="84" t="s">
        <v>247</v>
      </c>
    </row>
    <row r="12" ht="12.75">
      <c r="B12" s="84" t="s">
        <v>248</v>
      </c>
    </row>
    <row r="13" ht="12.75">
      <c r="B13" s="84" t="s">
        <v>249</v>
      </c>
    </row>
    <row r="14" ht="12.75">
      <c r="B14" s="84" t="s">
        <v>250</v>
      </c>
    </row>
    <row r="15" ht="12.75">
      <c r="B15" s="84" t="s">
        <v>238</v>
      </c>
    </row>
    <row r="16" ht="12.75">
      <c r="B16" s="84" t="s">
        <v>276</v>
      </c>
    </row>
    <row r="17" ht="12.75">
      <c r="B17" s="84" t="s">
        <v>277</v>
      </c>
    </row>
    <row r="18" ht="12.75">
      <c r="B18" s="84" t="s">
        <v>278</v>
      </c>
    </row>
    <row r="19" ht="12.75">
      <c r="B19" s="84" t="s">
        <v>279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6" location="'Tab 15'!A1" display="15. Financiamento da Formação Bruta de Capital (valor corrente por trimestre)"/>
    <hyperlink ref="B17" location="'Tab 16'!A1" display="16. Financiamento da Formação Bruta de Capital (em % do PIB)"/>
    <hyperlink ref="B18" location="'Tab 17'!A1" display="17. Financiamento da Formação Bruta de Capital (valor corrente em 4 trimestres)"/>
    <hyperlink ref="B19" location="'Tab 18'!A1" display="18. Investimento e Poupança"/>
    <hyperlink ref="B15" location="'Tab 13'!A1" display="13. PIB Trimestral sem Ajuste Sazonal (crescimento real do fluxo em 4 trimestres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SheetLayoutView="100" zoomScalePageLayoutView="0" workbookViewId="0" topLeftCell="A55">
      <selection activeCell="J86" sqref="J86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4" customFormat="1" ht="12.75">
      <c r="B1" s="70" t="s">
        <v>182</v>
      </c>
      <c r="D1" s="76"/>
      <c r="E1" s="76"/>
      <c r="F1" s="76"/>
      <c r="L1" s="111" t="str">
        <f>'Tab 1'!K1</f>
        <v>Carta de Conjuntura | Abr 2015</v>
      </c>
    </row>
    <row r="2" spans="2:7" s="74" customFormat="1" ht="12.75">
      <c r="B2" s="75"/>
      <c r="D2" s="76"/>
      <c r="E2" s="76"/>
      <c r="F2" s="76"/>
      <c r="G2" s="73"/>
    </row>
    <row r="3" ht="9.75">
      <c r="B3" s="29" t="s">
        <v>63</v>
      </c>
    </row>
    <row r="4" spans="2:7" ht="9.75">
      <c r="B4" s="42" t="s">
        <v>101</v>
      </c>
      <c r="D4" s="32"/>
      <c r="E4" s="32"/>
      <c r="F4" s="32"/>
      <c r="G4" s="32"/>
    </row>
    <row r="5" spans="2:12" ht="9.75">
      <c r="B5" s="43" t="s">
        <v>40</v>
      </c>
      <c r="D5" s="32"/>
      <c r="E5" s="32"/>
      <c r="F5" s="32"/>
      <c r="G5" s="32"/>
      <c r="L5" s="44"/>
    </row>
    <row r="6" spans="2:7" ht="9.75">
      <c r="B6" s="43"/>
      <c r="D6" s="32"/>
      <c r="E6" s="32"/>
      <c r="F6" s="32"/>
      <c r="G6" s="32"/>
    </row>
    <row r="7" spans="2:12" s="49" customFormat="1" ht="22.5" customHeight="1">
      <c r="B7" s="250" t="s">
        <v>1</v>
      </c>
      <c r="C7" s="47" t="s">
        <v>48</v>
      </c>
      <c r="D7" s="47"/>
      <c r="E7" s="47"/>
      <c r="F7" s="48"/>
      <c r="G7" s="252" t="s">
        <v>49</v>
      </c>
      <c r="H7" s="252"/>
      <c r="I7" s="252"/>
      <c r="J7" s="239" t="s">
        <v>50</v>
      </c>
      <c r="K7" s="239" t="s">
        <v>51</v>
      </c>
      <c r="L7" s="239" t="s">
        <v>46</v>
      </c>
    </row>
    <row r="8" spans="2:12" s="50" customFormat="1" ht="32.25" customHeight="1" thickBot="1">
      <c r="B8" s="251"/>
      <c r="C8" s="34" t="s">
        <v>32</v>
      </c>
      <c r="D8" s="34" t="s">
        <v>52</v>
      </c>
      <c r="E8" s="34" t="s">
        <v>53</v>
      </c>
      <c r="F8" s="34"/>
      <c r="G8" s="34" t="s">
        <v>32</v>
      </c>
      <c r="H8" s="34" t="s">
        <v>54</v>
      </c>
      <c r="I8" s="35" t="s">
        <v>55</v>
      </c>
      <c r="J8" s="240"/>
      <c r="K8" s="240"/>
      <c r="L8" s="240"/>
    </row>
    <row r="9" spans="2:12" ht="10.5" thickTop="1">
      <c r="B9" s="9" t="s">
        <v>192</v>
      </c>
      <c r="C9" s="44">
        <v>225304.2397405463</v>
      </c>
      <c r="D9" s="44">
        <v>176352.496169895</v>
      </c>
      <c r="E9" s="44">
        <v>48951.7435706513</v>
      </c>
      <c r="F9" s="44"/>
      <c r="G9" s="44">
        <v>56453.74451175193</v>
      </c>
      <c r="H9" s="44">
        <v>57125.8386130038</v>
      </c>
      <c r="I9" s="44">
        <v>-672.094101251867</v>
      </c>
      <c r="J9" s="44">
        <v>26401.8531256504</v>
      </c>
      <c r="K9" s="44">
        <v>31110.5957370665</v>
      </c>
      <c r="L9" s="44">
        <v>277049.241640882</v>
      </c>
    </row>
    <row r="10" spans="2:12" ht="9.75">
      <c r="B10" s="9" t="s">
        <v>193</v>
      </c>
      <c r="C10" s="44">
        <v>242757.32847739023</v>
      </c>
      <c r="D10" s="44">
        <v>190346.103949956</v>
      </c>
      <c r="E10" s="44">
        <v>52411.2245274342</v>
      </c>
      <c r="F10" s="44"/>
      <c r="G10" s="44">
        <v>55756.126407902935</v>
      </c>
      <c r="H10" s="44">
        <v>54135.451248087</v>
      </c>
      <c r="I10" s="44">
        <v>1620.67515981593</v>
      </c>
      <c r="J10" s="44">
        <v>30238.7657781318</v>
      </c>
      <c r="K10" s="44">
        <v>34987.1197361243</v>
      </c>
      <c r="L10" s="44">
        <v>293765.100927301</v>
      </c>
    </row>
    <row r="11" spans="2:12" ht="9.75">
      <c r="B11" s="9" t="s">
        <v>194</v>
      </c>
      <c r="C11" s="44">
        <v>254641.5851817143</v>
      </c>
      <c r="D11" s="44">
        <v>200354.866130415</v>
      </c>
      <c r="E11" s="44">
        <v>54286.7190512993</v>
      </c>
      <c r="F11" s="44"/>
      <c r="G11" s="44">
        <v>61751.50428294345</v>
      </c>
      <c r="H11" s="44">
        <v>54096.1838148179</v>
      </c>
      <c r="I11" s="44">
        <v>7655.32046812555</v>
      </c>
      <c r="J11" s="44">
        <v>33767.6746407067</v>
      </c>
      <c r="K11" s="44">
        <v>40160.1306165922</v>
      </c>
      <c r="L11" s="44">
        <v>310000.633488772</v>
      </c>
    </row>
    <row r="12" spans="2:12" ht="9.75">
      <c r="B12" s="9" t="s">
        <v>195</v>
      </c>
      <c r="C12" s="44">
        <v>276947.4656003492</v>
      </c>
      <c r="D12" s="44">
        <v>208800.195449734</v>
      </c>
      <c r="E12" s="44">
        <v>68147.2701506152</v>
      </c>
      <c r="F12" s="44"/>
      <c r="G12" s="44">
        <v>55925.980567401566</v>
      </c>
      <c r="H12" s="44">
        <v>55020.9771240912</v>
      </c>
      <c r="I12" s="44">
        <v>905.003443310368</v>
      </c>
      <c r="J12" s="44">
        <v>31755.7822555111</v>
      </c>
      <c r="K12" s="44">
        <v>43066.988710217</v>
      </c>
      <c r="L12" s="44">
        <v>321562.239713044</v>
      </c>
    </row>
    <row r="13" spans="2:12" ht="9.75">
      <c r="B13" s="37" t="s">
        <v>209</v>
      </c>
      <c r="C13" s="45">
        <f>SUM(C9:C12)</f>
        <v>999650.619</v>
      </c>
      <c r="D13" s="45">
        <f aca="true" t="shared" si="0" ref="D13:L13">SUM(D9:D12)</f>
        <v>775853.6616999999</v>
      </c>
      <c r="E13" s="45">
        <f t="shared" si="0"/>
        <v>223796.95729999998</v>
      </c>
      <c r="F13" s="45"/>
      <c r="G13" s="45">
        <f t="shared" si="0"/>
        <v>229887.3557699999</v>
      </c>
      <c r="H13" s="45">
        <f t="shared" si="0"/>
        <v>220378.4507999999</v>
      </c>
      <c r="I13" s="45">
        <f t="shared" si="0"/>
        <v>9508.904969999981</v>
      </c>
      <c r="J13" s="45">
        <f t="shared" si="0"/>
        <v>122164.0758</v>
      </c>
      <c r="K13" s="45">
        <f t="shared" si="0"/>
        <v>149324.8348</v>
      </c>
      <c r="L13" s="45">
        <f t="shared" si="0"/>
        <v>1202377.215769999</v>
      </c>
    </row>
    <row r="14" spans="2:12" ht="9.75">
      <c r="B14" s="9" t="s">
        <v>196</v>
      </c>
      <c r="C14" s="44">
        <v>258214.6370194046</v>
      </c>
      <c r="D14" s="44">
        <v>203365.762915565</v>
      </c>
      <c r="E14" s="44">
        <v>54848.8741038396</v>
      </c>
      <c r="F14" s="44"/>
      <c r="G14" s="44">
        <v>62937.30568911249</v>
      </c>
      <c r="H14" s="44">
        <v>61756.0738476818</v>
      </c>
      <c r="I14" s="44">
        <v>1181.23184143069</v>
      </c>
      <c r="J14" s="44">
        <v>33576.4754432923</v>
      </c>
      <c r="K14" s="44">
        <v>42907.3779289856</v>
      </c>
      <c r="L14" s="44">
        <v>311821.040222824</v>
      </c>
    </row>
    <row r="15" spans="2:12" ht="9.75">
      <c r="B15" s="9" t="s">
        <v>197</v>
      </c>
      <c r="C15" s="44">
        <v>268600.11018913146</v>
      </c>
      <c r="D15" s="44">
        <v>210287.133649548</v>
      </c>
      <c r="E15" s="44">
        <v>58312.9765395835</v>
      </c>
      <c r="F15" s="44"/>
      <c r="G15" s="44">
        <v>63111.71284839831</v>
      </c>
      <c r="H15" s="44">
        <v>62135.2458549606</v>
      </c>
      <c r="I15" s="44">
        <v>976.466993437709</v>
      </c>
      <c r="J15" s="44">
        <v>40837.156138228</v>
      </c>
      <c r="K15" s="44">
        <v>48584.0428367521</v>
      </c>
      <c r="L15" s="44">
        <v>323964.936339006</v>
      </c>
    </row>
    <row r="16" spans="2:12" ht="9.75">
      <c r="B16" s="9" t="s">
        <v>198</v>
      </c>
      <c r="C16" s="44">
        <v>271190.1351142344</v>
      </c>
      <c r="D16" s="44">
        <v>211583.321740043</v>
      </c>
      <c r="E16" s="44">
        <v>59606.8133741914</v>
      </c>
      <c r="F16" s="44"/>
      <c r="G16" s="44">
        <v>67503.12009184386</v>
      </c>
      <c r="H16" s="44">
        <v>60514.8883494073</v>
      </c>
      <c r="I16" s="44">
        <v>6988.23174243655</v>
      </c>
      <c r="J16" s="44">
        <v>45700.9945736995</v>
      </c>
      <c r="K16" s="44">
        <v>51529.6791967743</v>
      </c>
      <c r="L16" s="44">
        <v>332864.570583003</v>
      </c>
    </row>
    <row r="17" spans="2:12" ht="9.75">
      <c r="B17" s="9" t="s">
        <v>199</v>
      </c>
      <c r="C17" s="44">
        <v>298805.3094772295</v>
      </c>
      <c r="D17" s="44">
        <v>218651.447794844</v>
      </c>
      <c r="E17" s="44">
        <v>80153.8616823855</v>
      </c>
      <c r="F17" s="44"/>
      <c r="G17" s="44">
        <v>54834.769480645264</v>
      </c>
      <c r="H17" s="44">
        <v>58277.1172479503</v>
      </c>
      <c r="I17" s="44">
        <v>-3442.34776730504</v>
      </c>
      <c r="J17" s="44">
        <v>42666.8334447801</v>
      </c>
      <c r="K17" s="44">
        <v>48639.4087374879</v>
      </c>
      <c r="L17" s="44">
        <v>347667.503665167</v>
      </c>
    </row>
    <row r="18" spans="2:12" ht="9.75">
      <c r="B18" s="37" t="s">
        <v>210</v>
      </c>
      <c r="C18" s="45">
        <f>SUM(C14:C17)</f>
        <v>1096810.1918</v>
      </c>
      <c r="D18" s="45">
        <f>SUM(D14:D17)</f>
        <v>843887.6661</v>
      </c>
      <c r="E18" s="45">
        <f>SUM(E14:E17)</f>
        <v>252922.5257</v>
      </c>
      <c r="F18" s="45"/>
      <c r="G18" s="45">
        <f aca="true" t="shared" si="1" ref="G18:L18">SUM(G14:G17)</f>
        <v>248386.9081099999</v>
      </c>
      <c r="H18" s="45">
        <f t="shared" si="1"/>
        <v>242683.32530000003</v>
      </c>
      <c r="I18" s="45">
        <f t="shared" si="1"/>
        <v>5703.582809999909</v>
      </c>
      <c r="J18" s="45">
        <f t="shared" si="1"/>
        <v>162781.4595999999</v>
      </c>
      <c r="K18" s="45">
        <f t="shared" si="1"/>
        <v>191660.5086999999</v>
      </c>
      <c r="L18" s="45">
        <f t="shared" si="1"/>
        <v>1316318.05081</v>
      </c>
    </row>
    <row r="19" spans="2:12" ht="9.75">
      <c r="B19" s="9" t="s">
        <v>200</v>
      </c>
      <c r="C19" s="44">
        <v>281521.9881616349</v>
      </c>
      <c r="D19" s="44">
        <v>216175.491168402</v>
      </c>
      <c r="E19" s="44">
        <v>65346.4969932329</v>
      </c>
      <c r="F19" s="44"/>
      <c r="G19" s="44">
        <v>64467.811399991784</v>
      </c>
      <c r="H19" s="44">
        <v>62942.1836358385</v>
      </c>
      <c r="I19" s="44">
        <v>1525.62776415329</v>
      </c>
      <c r="J19" s="44">
        <v>34811.5335091116</v>
      </c>
      <c r="K19" s="44">
        <v>38741.3518132296</v>
      </c>
      <c r="L19" s="44">
        <v>342059.981257509</v>
      </c>
    </row>
    <row r="20" spans="2:12" ht="9.75">
      <c r="B20" s="9" t="s">
        <v>201</v>
      </c>
      <c r="C20" s="44">
        <v>297433.0728781916</v>
      </c>
      <c r="D20" s="44">
        <v>226277.186474845</v>
      </c>
      <c r="E20" s="44">
        <v>71155.8864033466</v>
      </c>
      <c r="F20" s="44"/>
      <c r="G20" s="44">
        <v>74177.00089896428</v>
      </c>
      <c r="H20" s="44">
        <v>65766.2154841339</v>
      </c>
      <c r="I20" s="44">
        <v>8410.78541483037</v>
      </c>
      <c r="J20" s="44">
        <v>38896.1894108651</v>
      </c>
      <c r="K20" s="44">
        <v>42251.0528766952</v>
      </c>
      <c r="L20" s="44">
        <v>368255.210311326</v>
      </c>
    </row>
    <row r="21" spans="2:12" ht="9.75">
      <c r="B21" s="9" t="s">
        <v>202</v>
      </c>
      <c r="C21" s="44">
        <v>302671.4011675115</v>
      </c>
      <c r="D21" s="44">
        <v>234274.106904533</v>
      </c>
      <c r="E21" s="44">
        <v>68397.2942629785</v>
      </c>
      <c r="F21" s="44"/>
      <c r="G21" s="44">
        <v>68384.12369886629</v>
      </c>
      <c r="H21" s="44">
        <v>68158.8057808056</v>
      </c>
      <c r="I21" s="44">
        <v>225.317918060682</v>
      </c>
      <c r="J21" s="44">
        <v>65893.9822610105</v>
      </c>
      <c r="K21" s="44">
        <v>56191.8452104986</v>
      </c>
      <c r="L21" s="44">
        <v>380757.66191689</v>
      </c>
    </row>
    <row r="22" spans="2:12" ht="9.75">
      <c r="B22" s="9" t="s">
        <v>203</v>
      </c>
      <c r="C22" s="44">
        <v>335313.719292661</v>
      </c>
      <c r="D22" s="44">
        <v>246848.740652219</v>
      </c>
      <c r="E22" s="44">
        <v>88464.978640442</v>
      </c>
      <c r="F22" s="44"/>
      <c r="G22" s="44">
        <v>54699.5429521776</v>
      </c>
      <c r="H22" s="44">
        <v>70882.5669992219</v>
      </c>
      <c r="I22" s="44">
        <v>-16183.0240470443</v>
      </c>
      <c r="J22" s="44">
        <v>72261.5091190128</v>
      </c>
      <c r="K22" s="44">
        <v>62164.4143995766</v>
      </c>
      <c r="L22" s="44">
        <v>400110.356964275</v>
      </c>
    </row>
    <row r="23" spans="2:12" ht="9.75">
      <c r="B23" s="37" t="s">
        <v>211</v>
      </c>
      <c r="C23" s="45">
        <f>SUM(C19:C22)</f>
        <v>1216940.181499999</v>
      </c>
      <c r="D23" s="45">
        <f>SUM(D19:D22)</f>
        <v>923575.525199999</v>
      </c>
      <c r="E23" s="45">
        <f>SUM(E19:E22)</f>
        <v>293364.6563</v>
      </c>
      <c r="F23" s="45"/>
      <c r="G23" s="45">
        <f aca="true" t="shared" si="2" ref="G23:L23">SUM(G19:G22)</f>
        <v>261728.47894999996</v>
      </c>
      <c r="H23" s="45">
        <f t="shared" si="2"/>
        <v>267749.77189999993</v>
      </c>
      <c r="I23" s="45">
        <f t="shared" si="2"/>
        <v>-6021.292949999957</v>
      </c>
      <c r="J23" s="45">
        <f t="shared" si="2"/>
        <v>211863.2143</v>
      </c>
      <c r="K23" s="45">
        <f t="shared" si="2"/>
        <v>199348.6643</v>
      </c>
      <c r="L23" s="45">
        <f t="shared" si="2"/>
        <v>1491183.21045</v>
      </c>
    </row>
    <row r="24" spans="2:12" ht="9.75">
      <c r="B24" s="9" t="s">
        <v>204</v>
      </c>
      <c r="C24" s="44">
        <v>327390.5864578165</v>
      </c>
      <c r="D24" s="44">
        <v>257647.562951209</v>
      </c>
      <c r="E24" s="44">
        <v>69743.0235066075</v>
      </c>
      <c r="F24" s="44"/>
      <c r="G24" s="44">
        <v>64406.63776907221</v>
      </c>
      <c r="H24" s="44">
        <v>70627.0427000692</v>
      </c>
      <c r="I24" s="44">
        <v>-6220.40493099699</v>
      </c>
      <c r="J24" s="44">
        <v>63030.9075723479</v>
      </c>
      <c r="K24" s="44">
        <v>58026.102539738</v>
      </c>
      <c r="L24" s="44">
        <v>396802.029259498</v>
      </c>
    </row>
    <row r="25" spans="2:12" ht="9.75">
      <c r="B25" s="9" t="s">
        <v>205</v>
      </c>
      <c r="C25" s="44">
        <v>338468.0633946297</v>
      </c>
      <c r="D25" s="44">
        <v>260439.567364694</v>
      </c>
      <c r="E25" s="44">
        <v>78028.4960299357</v>
      </c>
      <c r="F25" s="44"/>
      <c r="G25" s="44">
        <v>71509.89962469017</v>
      </c>
      <c r="H25" s="44">
        <v>69057.5878310074</v>
      </c>
      <c r="I25" s="44">
        <v>2452.31179368276</v>
      </c>
      <c r="J25" s="44">
        <v>62161.5013816724</v>
      </c>
      <c r="K25" s="44">
        <v>52482.5203384023</v>
      </c>
      <c r="L25" s="44">
        <v>419656.94406259</v>
      </c>
    </row>
    <row r="26" spans="2:12" ht="9.75">
      <c r="B26" s="9" t="s">
        <v>206</v>
      </c>
      <c r="C26" s="44">
        <v>349534.31548763206</v>
      </c>
      <c r="D26" s="44">
        <v>267588.164506285</v>
      </c>
      <c r="E26" s="44">
        <v>81946.1509813471</v>
      </c>
      <c r="F26" s="44"/>
      <c r="G26" s="44">
        <v>78369.63002356443</v>
      </c>
      <c r="H26" s="44">
        <v>72159.2286810775</v>
      </c>
      <c r="I26" s="44">
        <v>6210.40134248693</v>
      </c>
      <c r="J26" s="44">
        <v>66753.6306355973</v>
      </c>
      <c r="K26" s="44">
        <v>54399.4453077918</v>
      </c>
      <c r="L26" s="44">
        <v>440258.130839002</v>
      </c>
    </row>
    <row r="27" spans="2:12" ht="9.75">
      <c r="B27" s="9" t="s">
        <v>207</v>
      </c>
      <c r="C27" s="44">
        <v>373162.9472599227</v>
      </c>
      <c r="D27" s="44">
        <v>277466.347177813</v>
      </c>
      <c r="E27" s="44">
        <v>95696.6000821097</v>
      </c>
      <c r="F27" s="44"/>
      <c r="G27" s="44">
        <v>79104.77368267304</v>
      </c>
      <c r="H27" s="44">
        <v>74894.4427878459</v>
      </c>
      <c r="I27" s="44">
        <v>4210.33089482714</v>
      </c>
      <c r="J27" s="44">
        <v>68852.2943103823</v>
      </c>
      <c r="K27" s="44">
        <v>57767.8384140679</v>
      </c>
      <c r="L27" s="44">
        <v>463352.17683891</v>
      </c>
    </row>
    <row r="28" spans="2:12" ht="9.75">
      <c r="B28" s="37" t="s">
        <v>212</v>
      </c>
      <c r="C28" s="45">
        <f>SUM(C24:C27)</f>
        <v>1388555.9126000009</v>
      </c>
      <c r="D28" s="45">
        <f>SUM(D24:D27)</f>
        <v>1063141.642000001</v>
      </c>
      <c r="E28" s="45">
        <f>SUM(E24:E27)</f>
        <v>325414.2706</v>
      </c>
      <c r="F28" s="45"/>
      <c r="G28" s="45">
        <f aca="true" t="shared" si="3" ref="G28:L28">SUM(G24:G27)</f>
        <v>293390.9410999999</v>
      </c>
      <c r="H28" s="45">
        <f t="shared" si="3"/>
        <v>286738.302</v>
      </c>
      <c r="I28" s="45">
        <f t="shared" si="3"/>
        <v>6652.63909999984</v>
      </c>
      <c r="J28" s="45">
        <f t="shared" si="3"/>
        <v>260798.3338999999</v>
      </c>
      <c r="K28" s="45">
        <f t="shared" si="3"/>
        <v>222675.90660000002</v>
      </c>
      <c r="L28" s="45">
        <f t="shared" si="3"/>
        <v>1720069.281</v>
      </c>
    </row>
    <row r="29" spans="2:12" ht="9.75">
      <c r="B29" s="9" t="s">
        <v>172</v>
      </c>
      <c r="C29" s="44">
        <v>350388.9513310673</v>
      </c>
      <c r="D29" s="44">
        <v>274392.021318309</v>
      </c>
      <c r="E29" s="44">
        <v>75996.9300127583</v>
      </c>
      <c r="F29" s="44"/>
      <c r="G29" s="44">
        <v>81800.30721737171</v>
      </c>
      <c r="H29" s="44">
        <v>77099.7195948243</v>
      </c>
      <c r="I29" s="44">
        <v>4700.58762254741</v>
      </c>
      <c r="J29" s="44">
        <v>66312.686799237</v>
      </c>
      <c r="K29" s="44">
        <v>54679.9468679478</v>
      </c>
      <c r="L29" s="44">
        <v>443821.998479728</v>
      </c>
    </row>
    <row r="30" spans="2:12" ht="9.75">
      <c r="B30" s="9" t="s">
        <v>173</v>
      </c>
      <c r="C30" s="44">
        <v>369211.78734696505</v>
      </c>
      <c r="D30" s="44">
        <v>285109.470114238</v>
      </c>
      <c r="E30" s="44">
        <v>84102.3172327271</v>
      </c>
      <c r="F30" s="44"/>
      <c r="G30" s="44">
        <v>93526.30397850064</v>
      </c>
      <c r="H30" s="44">
        <v>83661.3986255602</v>
      </c>
      <c r="I30" s="44">
        <v>9864.90535294043</v>
      </c>
      <c r="J30" s="44">
        <v>82949.5646782914</v>
      </c>
      <c r="K30" s="44">
        <v>63529.5808274231</v>
      </c>
      <c r="L30" s="44">
        <v>482158.075176334</v>
      </c>
    </row>
    <row r="31" spans="2:12" ht="9.75">
      <c r="B31" s="9" t="s">
        <v>174</v>
      </c>
      <c r="C31" s="44">
        <v>391853.3597279587</v>
      </c>
      <c r="D31" s="44">
        <v>302193.68228593</v>
      </c>
      <c r="E31" s="44">
        <v>89659.6774420287</v>
      </c>
      <c r="F31" s="44"/>
      <c r="G31" s="44">
        <v>93075.16068924655</v>
      </c>
      <c r="H31" s="44">
        <v>91061.1039172753</v>
      </c>
      <c r="I31" s="44">
        <v>2014.05677197126</v>
      </c>
      <c r="J31" s="44">
        <v>90341.2555196306</v>
      </c>
      <c r="K31" s="44">
        <v>69357.3776065982</v>
      </c>
      <c r="L31" s="44">
        <v>505912.398330237</v>
      </c>
    </row>
    <row r="32" spans="2:12" ht="9.75">
      <c r="B32" s="9" t="s">
        <v>175</v>
      </c>
      <c r="C32" s="44">
        <v>427144.11529401003</v>
      </c>
      <c r="D32" s="44">
        <v>318154.676281524</v>
      </c>
      <c r="E32" s="44">
        <v>108989.439012486</v>
      </c>
      <c r="F32" s="44"/>
      <c r="G32" s="44">
        <v>84925.76270488113</v>
      </c>
      <c r="H32" s="44">
        <v>88688.7444623402</v>
      </c>
      <c r="I32" s="44">
        <v>-3762.98175745907</v>
      </c>
      <c r="J32" s="44">
        <v>84321.339702841</v>
      </c>
      <c r="K32" s="44">
        <v>69578.3893980309</v>
      </c>
      <c r="L32" s="44">
        <v>526812.828303701</v>
      </c>
    </row>
    <row r="33" spans="2:12" ht="9.75">
      <c r="B33" s="37" t="s">
        <v>176</v>
      </c>
      <c r="C33" s="45">
        <f>SUM(C29:C32)</f>
        <v>1538598.2137000011</v>
      </c>
      <c r="D33" s="45">
        <f>SUM(D29:D32)</f>
        <v>1179849.850000001</v>
      </c>
      <c r="E33" s="45">
        <f>SUM(E29:E32)</f>
        <v>358748.3637000001</v>
      </c>
      <c r="F33" s="45"/>
      <c r="G33" s="45">
        <f aca="true" t="shared" si="4" ref="G33:L33">SUM(G29:G32)</f>
        <v>353327.53459000005</v>
      </c>
      <c r="H33" s="45">
        <f t="shared" si="4"/>
        <v>340510.96660000004</v>
      </c>
      <c r="I33" s="45">
        <f t="shared" si="4"/>
        <v>12816.567990000029</v>
      </c>
      <c r="J33" s="45">
        <f t="shared" si="4"/>
        <v>323924.8467</v>
      </c>
      <c r="K33" s="45">
        <f t="shared" si="4"/>
        <v>257145.29469999997</v>
      </c>
      <c r="L33" s="45">
        <f t="shared" si="4"/>
        <v>1958705.30029</v>
      </c>
    </row>
    <row r="34" spans="2:12" ht="9.75">
      <c r="B34" s="9" t="s">
        <v>134</v>
      </c>
      <c r="C34" s="44">
        <v>397313.20481450425</v>
      </c>
      <c r="D34" s="44">
        <v>308432.884476533</v>
      </c>
      <c r="E34" s="44">
        <v>88880.3203379713</v>
      </c>
      <c r="F34" s="44"/>
      <c r="G34" s="44">
        <v>86067.63488807892</v>
      </c>
      <c r="H34" s="44">
        <v>86201.02820105</v>
      </c>
      <c r="I34" s="44">
        <v>-133.393312971079</v>
      </c>
      <c r="J34" s="44">
        <v>77093.8500483748</v>
      </c>
      <c r="K34" s="44">
        <v>61670.2334639636</v>
      </c>
      <c r="L34" s="44">
        <v>498804.456286994</v>
      </c>
    </row>
    <row r="35" spans="2:12" ht="9.75">
      <c r="B35" s="9" t="s">
        <v>135</v>
      </c>
      <c r="C35" s="44">
        <v>416799.1751512258</v>
      </c>
      <c r="D35" s="44">
        <v>321615.743415123</v>
      </c>
      <c r="E35" s="44">
        <v>95183.4317361028</v>
      </c>
      <c r="F35" s="44"/>
      <c r="G35" s="44">
        <v>101523.65848745499</v>
      </c>
      <c r="H35" s="44">
        <v>93658.2267609594</v>
      </c>
      <c r="I35" s="44">
        <v>7865.43172649559</v>
      </c>
      <c r="J35" s="44">
        <v>82694.4818999006</v>
      </c>
      <c r="K35" s="44">
        <v>64915.7487697829</v>
      </c>
      <c r="L35" s="44">
        <v>536101.566768799</v>
      </c>
    </row>
    <row r="36" spans="2:12" ht="9.75">
      <c r="B36" s="9" t="s">
        <v>136</v>
      </c>
      <c r="C36" s="44">
        <v>431383.87207723234</v>
      </c>
      <c r="D36" s="44">
        <v>332728.867047651</v>
      </c>
      <c r="E36" s="44">
        <v>98655.0050295814</v>
      </c>
      <c r="F36" s="44"/>
      <c r="G36" s="44">
        <v>100324.84086855952</v>
      </c>
      <c r="H36" s="44">
        <v>97615.2631546135</v>
      </c>
      <c r="I36" s="44">
        <v>2709.57771394603</v>
      </c>
      <c r="J36" s="44">
        <v>88086.484520292</v>
      </c>
      <c r="K36" s="44">
        <v>66138.5810323148</v>
      </c>
      <c r="L36" s="44">
        <v>553656.616433769</v>
      </c>
    </row>
    <row r="37" spans="2:12" ht="9.75">
      <c r="B37" s="9" t="s">
        <v>137</v>
      </c>
      <c r="C37" s="44">
        <v>473788.505657037</v>
      </c>
      <c r="D37" s="44">
        <v>349894.534060692</v>
      </c>
      <c r="E37" s="44">
        <v>123893.971596345</v>
      </c>
      <c r="F37" s="44"/>
      <c r="G37" s="44">
        <v>90769.98689590652</v>
      </c>
      <c r="H37" s="44">
        <v>96402.4288833771</v>
      </c>
      <c r="I37" s="44">
        <v>-5632.44198747058</v>
      </c>
      <c r="J37" s="44">
        <v>83005.3793314326</v>
      </c>
      <c r="K37" s="44">
        <v>64390.9105339386</v>
      </c>
      <c r="L37" s="44">
        <v>583172.961350437</v>
      </c>
    </row>
    <row r="38" spans="2:12" ht="9.75">
      <c r="B38" s="37" t="s">
        <v>123</v>
      </c>
      <c r="C38" s="45">
        <f>SUM(C34:C37)</f>
        <v>1719284.7576999993</v>
      </c>
      <c r="D38" s="45">
        <f>SUM(D34:D37)</f>
        <v>1312672.028999999</v>
      </c>
      <c r="E38" s="45">
        <f>SUM(E34:E37)</f>
        <v>406612.7287000005</v>
      </c>
      <c r="F38" s="45"/>
      <c r="G38" s="45">
        <f aca="true" t="shared" si="5" ref="G38:L38">SUM(G34:G37)</f>
        <v>378686.12113999994</v>
      </c>
      <c r="H38" s="45">
        <f t="shared" si="5"/>
        <v>373876.947</v>
      </c>
      <c r="I38" s="45">
        <f t="shared" si="5"/>
        <v>4809.174139999961</v>
      </c>
      <c r="J38" s="45">
        <f t="shared" si="5"/>
        <v>330880.1958</v>
      </c>
      <c r="K38" s="45">
        <f t="shared" si="5"/>
        <v>257115.47379999992</v>
      </c>
      <c r="L38" s="45">
        <f t="shared" si="5"/>
        <v>2171735.600839999</v>
      </c>
    </row>
    <row r="39" spans="2:12" ht="9.75">
      <c r="B39" s="9" t="s">
        <v>138</v>
      </c>
      <c r="C39" s="44">
        <v>444992.5297669318</v>
      </c>
      <c r="D39" s="44">
        <v>345058.904290354</v>
      </c>
      <c r="E39" s="44">
        <v>99933.6254765778</v>
      </c>
      <c r="F39" s="44"/>
      <c r="G39" s="44">
        <v>94956.27124731918</v>
      </c>
      <c r="H39" s="44">
        <v>97074.975828931</v>
      </c>
      <c r="I39" s="44">
        <v>-2118.70458161182</v>
      </c>
      <c r="J39" s="44">
        <v>76049.3686937799</v>
      </c>
      <c r="K39" s="44">
        <v>62800.7661523522</v>
      </c>
      <c r="L39" s="44">
        <v>553197.403555678</v>
      </c>
    </row>
    <row r="40" spans="2:12" ht="9.75">
      <c r="B40" s="9" t="s">
        <v>139</v>
      </c>
      <c r="C40" s="44">
        <v>460379.31052049994</v>
      </c>
      <c r="D40" s="44">
        <v>355856.027302133</v>
      </c>
      <c r="E40" s="44">
        <v>104523.283218367</v>
      </c>
      <c r="F40" s="44"/>
      <c r="G40" s="44">
        <v>108990.99997921694</v>
      </c>
      <c r="H40" s="44">
        <v>101046.868559588</v>
      </c>
      <c r="I40" s="44">
        <v>7944.13141962895</v>
      </c>
      <c r="J40" s="44">
        <v>79739.9887089941</v>
      </c>
      <c r="K40" s="44">
        <v>66723.381143866</v>
      </c>
      <c r="L40" s="44">
        <v>582386.918064845</v>
      </c>
    </row>
    <row r="41" spans="2:12" ht="9.75">
      <c r="B41" s="9" t="s">
        <v>140</v>
      </c>
      <c r="C41" s="44">
        <v>479304.99636928504</v>
      </c>
      <c r="D41" s="44">
        <v>368775.169163467</v>
      </c>
      <c r="E41" s="44">
        <v>110529.827205818</v>
      </c>
      <c r="F41" s="44"/>
      <c r="G41" s="44">
        <v>117066.00308705727</v>
      </c>
      <c r="H41" s="44">
        <v>108672.884585351</v>
      </c>
      <c r="I41" s="44">
        <v>8393.11850170627</v>
      </c>
      <c r="J41" s="44">
        <v>98607.7295554473</v>
      </c>
      <c r="K41" s="44">
        <v>76572.7609061406</v>
      </c>
      <c r="L41" s="44">
        <v>618405.968105648</v>
      </c>
    </row>
    <row r="42" spans="2:12" ht="9.75">
      <c r="B42" s="9" t="s">
        <v>141</v>
      </c>
      <c r="C42" s="44">
        <v>525139.079943284</v>
      </c>
      <c r="D42" s="44">
        <v>386730.328244046</v>
      </c>
      <c r="E42" s="44">
        <v>138408.751699238</v>
      </c>
      <c r="F42" s="44"/>
      <c r="G42" s="44">
        <v>113806.61793640665</v>
      </c>
      <c r="H42" s="44">
        <v>109146.32042613</v>
      </c>
      <c r="I42" s="44">
        <v>4660.29751027665</v>
      </c>
      <c r="J42" s="44">
        <v>91944.8659417788</v>
      </c>
      <c r="K42" s="44">
        <v>75078.0995976412</v>
      </c>
      <c r="L42" s="44">
        <v>655812.464223829</v>
      </c>
    </row>
    <row r="43" spans="2:12" ht="9.75">
      <c r="B43" s="37" t="s">
        <v>124</v>
      </c>
      <c r="C43" s="45">
        <f>SUM(C39:C42)</f>
        <v>1909815.9166000006</v>
      </c>
      <c r="D43" s="45">
        <f>SUM(D39:D42)</f>
        <v>1456420.4290000002</v>
      </c>
      <c r="E43" s="45">
        <f>SUM(E39:E42)</f>
        <v>453395.4876000008</v>
      </c>
      <c r="F43" s="45"/>
      <c r="G43" s="45">
        <f aca="true" t="shared" si="6" ref="G43:L43">SUM(G39:G42)</f>
        <v>434819.89225000003</v>
      </c>
      <c r="H43" s="45">
        <f t="shared" si="6"/>
        <v>415941.0494</v>
      </c>
      <c r="I43" s="45">
        <f t="shared" si="6"/>
        <v>18878.842850000052</v>
      </c>
      <c r="J43" s="45">
        <f t="shared" si="6"/>
        <v>346341.9529000001</v>
      </c>
      <c r="K43" s="45">
        <f t="shared" si="6"/>
        <v>281175.0078</v>
      </c>
      <c r="L43" s="45">
        <f t="shared" si="6"/>
        <v>2409802.75395</v>
      </c>
    </row>
    <row r="44" spans="2:12" ht="9.75">
      <c r="B44" s="9" t="s">
        <v>142</v>
      </c>
      <c r="C44" s="44">
        <v>498035.393918184</v>
      </c>
      <c r="D44" s="44">
        <v>384934.368442726</v>
      </c>
      <c r="E44" s="44">
        <v>113101.025475458</v>
      </c>
      <c r="F44" s="44"/>
      <c r="G44" s="44">
        <v>122207.4829957385</v>
      </c>
      <c r="H44" s="44">
        <v>109647.297085894</v>
      </c>
      <c r="I44" s="44">
        <v>12560.1859098445</v>
      </c>
      <c r="J44" s="44">
        <v>85082.617667334</v>
      </c>
      <c r="K44" s="44">
        <v>76001.200112428</v>
      </c>
      <c r="L44" s="44">
        <v>629324.294468829</v>
      </c>
    </row>
    <row r="45" spans="2:12" ht="9.75">
      <c r="B45" s="9" t="s">
        <v>143</v>
      </c>
      <c r="C45" s="44">
        <v>522874.623304633</v>
      </c>
      <c r="D45" s="44">
        <v>400707.642848308</v>
      </c>
      <c r="E45" s="44">
        <v>122166.980456325</v>
      </c>
      <c r="F45" s="44"/>
      <c r="G45" s="44">
        <v>135304.31734293338</v>
      </c>
      <c r="H45" s="44">
        <v>119577.338015416</v>
      </c>
      <c r="I45" s="44">
        <v>15726.9793275174</v>
      </c>
      <c r="J45" s="44">
        <v>89592.8780676306</v>
      </c>
      <c r="K45" s="44">
        <v>77537.6901504983</v>
      </c>
      <c r="L45" s="44">
        <v>670234.128564699</v>
      </c>
    </row>
    <row r="46" spans="2:12" ht="9.75">
      <c r="B46" s="9" t="s">
        <v>144</v>
      </c>
      <c r="C46" s="44">
        <v>533940.701434716</v>
      </c>
      <c r="D46" s="44">
        <v>410304.650116514</v>
      </c>
      <c r="E46" s="44">
        <v>123636.051318202</v>
      </c>
      <c r="F46" s="44"/>
      <c r="G46" s="44">
        <v>147956.4545497411</v>
      </c>
      <c r="H46" s="44">
        <v>130340.671279509</v>
      </c>
      <c r="I46" s="44">
        <v>17615.7832702321</v>
      </c>
      <c r="J46" s="44">
        <v>95806.4865011585</v>
      </c>
      <c r="K46" s="44">
        <v>85923.9085904483</v>
      </c>
      <c r="L46" s="44">
        <v>691779.733895168</v>
      </c>
    </row>
    <row r="47" spans="2:12" ht="9.75">
      <c r="B47" s="9" t="s">
        <v>145</v>
      </c>
      <c r="C47" s="44">
        <v>582783.205042467</v>
      </c>
      <c r="D47" s="44">
        <v>432563.275592452</v>
      </c>
      <c r="E47" s="44">
        <v>150219.929450015</v>
      </c>
      <c r="F47" s="44"/>
      <c r="G47" s="44">
        <v>137903.86978158588</v>
      </c>
      <c r="H47" s="44">
        <v>131549.36861918</v>
      </c>
      <c r="I47" s="44">
        <v>6354.50116240587</v>
      </c>
      <c r="J47" s="44">
        <v>92065.8240638769</v>
      </c>
      <c r="K47" s="44">
        <v>86059.4183466255</v>
      </c>
      <c r="L47" s="44">
        <v>726693.480541305</v>
      </c>
    </row>
    <row r="48" spans="2:12" ht="9.75">
      <c r="B48" s="37" t="s">
        <v>125</v>
      </c>
      <c r="C48" s="45">
        <f>SUM(C44:C47)</f>
        <v>2137633.9237</v>
      </c>
      <c r="D48" s="45">
        <f>SUM(D44:D47)</f>
        <v>1628509.937</v>
      </c>
      <c r="E48" s="45">
        <f>SUM(E44:E47)</f>
        <v>509123.9867</v>
      </c>
      <c r="F48" s="45"/>
      <c r="G48" s="45">
        <f aca="true" t="shared" si="7" ref="G48:L48">SUM(G44:G47)</f>
        <v>543372.1246699989</v>
      </c>
      <c r="H48" s="45">
        <f t="shared" si="7"/>
        <v>491114.67499999894</v>
      </c>
      <c r="I48" s="45">
        <f t="shared" si="7"/>
        <v>52257.44966999987</v>
      </c>
      <c r="J48" s="45">
        <f t="shared" si="7"/>
        <v>362547.80630000005</v>
      </c>
      <c r="K48" s="45">
        <f t="shared" si="7"/>
        <v>325522.21720000013</v>
      </c>
      <c r="L48" s="45">
        <f t="shared" si="7"/>
        <v>2718031.6374700014</v>
      </c>
    </row>
    <row r="49" spans="2:12" ht="9.75">
      <c r="B49" s="9" t="s">
        <v>146</v>
      </c>
      <c r="C49" s="44">
        <v>560415.840828561</v>
      </c>
      <c r="D49" s="44">
        <v>433515.480194787</v>
      </c>
      <c r="E49" s="44">
        <v>126900.360633774</v>
      </c>
      <c r="F49" s="44"/>
      <c r="G49" s="44">
        <v>155242.769756253</v>
      </c>
      <c r="H49" s="44">
        <v>133144.620233059</v>
      </c>
      <c r="I49" s="44">
        <v>22098.149523194</v>
      </c>
      <c r="J49" s="44">
        <v>80422.6302857162</v>
      </c>
      <c r="K49" s="44">
        <v>86398.8484942217</v>
      </c>
      <c r="L49" s="44">
        <v>709682.392376309</v>
      </c>
    </row>
    <row r="50" spans="2:12" ht="9.75">
      <c r="B50" s="9" t="s">
        <v>147</v>
      </c>
      <c r="C50" s="44">
        <v>594403.1068583659</v>
      </c>
      <c r="D50" s="44">
        <v>456276.808672743</v>
      </c>
      <c r="E50" s="44">
        <v>138126.298185623</v>
      </c>
      <c r="F50" s="44"/>
      <c r="G50" s="44">
        <v>175178.3106224441</v>
      </c>
      <c r="H50" s="44">
        <v>148494.67845492</v>
      </c>
      <c r="I50" s="44">
        <v>26683.6321675241</v>
      </c>
      <c r="J50" s="44">
        <v>98349.4839848803</v>
      </c>
      <c r="K50" s="44">
        <v>98731.4537837415</v>
      </c>
      <c r="L50" s="44">
        <v>769199.447681949</v>
      </c>
    </row>
    <row r="51" spans="2:12" ht="9.75">
      <c r="B51" s="9" t="s">
        <v>148</v>
      </c>
      <c r="C51" s="44">
        <v>623468.97743356</v>
      </c>
      <c r="D51" s="44">
        <v>480458.020770192</v>
      </c>
      <c r="E51" s="44">
        <v>143010.956663368</v>
      </c>
      <c r="F51" s="44"/>
      <c r="G51" s="44">
        <v>188169.950079628</v>
      </c>
      <c r="H51" s="44">
        <v>169626.408990345</v>
      </c>
      <c r="I51" s="44">
        <v>18543.541089283</v>
      </c>
      <c r="J51" s="44">
        <v>115426.45662275</v>
      </c>
      <c r="K51" s="44">
        <v>114301.26402193</v>
      </c>
      <c r="L51" s="44">
        <v>812764.120114009</v>
      </c>
    </row>
    <row r="52" spans="2:12" ht="9.75">
      <c r="B52" s="9" t="s">
        <v>149</v>
      </c>
      <c r="C52" s="44">
        <v>657746.412579513</v>
      </c>
      <c r="D52" s="44">
        <v>487151.039362278</v>
      </c>
      <c r="E52" s="44">
        <v>170595.373217235</v>
      </c>
      <c r="F52" s="44"/>
      <c r="G52" s="44">
        <v>158844.05074167496</v>
      </c>
      <c r="H52" s="44">
        <v>154397.327521676</v>
      </c>
      <c r="I52" s="44">
        <v>4446.72321999897</v>
      </c>
      <c r="J52" s="44">
        <v>126682.195106653</v>
      </c>
      <c r="K52" s="44">
        <v>127387.841600107</v>
      </c>
      <c r="L52" s="44">
        <v>815884.816827733</v>
      </c>
    </row>
    <row r="53" spans="2:12" ht="9.75">
      <c r="B53" s="37" t="s">
        <v>127</v>
      </c>
      <c r="C53" s="45">
        <f>SUM(C49:C52)</f>
        <v>2436034.3377</v>
      </c>
      <c r="D53" s="45">
        <f>SUM(D49:D52)</f>
        <v>1857401.349</v>
      </c>
      <c r="E53" s="45">
        <f>SUM(E49:E52)</f>
        <v>578632.9887</v>
      </c>
      <c r="F53" s="45"/>
      <c r="G53" s="45">
        <f aca="true" t="shared" si="8" ref="G53:L53">SUM(G49:G52)</f>
        <v>677435.0812000001</v>
      </c>
      <c r="H53" s="45">
        <f t="shared" si="8"/>
        <v>605663.0351999999</v>
      </c>
      <c r="I53" s="45">
        <f t="shared" si="8"/>
        <v>71772.04600000006</v>
      </c>
      <c r="J53" s="45">
        <f t="shared" si="8"/>
        <v>420880.7659999995</v>
      </c>
      <c r="K53" s="45">
        <f t="shared" si="8"/>
        <v>426819.4079000002</v>
      </c>
      <c r="L53" s="45">
        <f t="shared" si="8"/>
        <v>3107530.7770000002</v>
      </c>
    </row>
    <row r="54" spans="2:12" ht="9.75">
      <c r="B54" s="9" t="s">
        <v>150</v>
      </c>
      <c r="C54" s="44">
        <v>622174.110471291</v>
      </c>
      <c r="D54" s="44">
        <v>473861.824065925</v>
      </c>
      <c r="E54" s="44">
        <v>148312.286405366</v>
      </c>
      <c r="F54" s="44"/>
      <c r="G54" s="44">
        <v>137302.51048669993</v>
      </c>
      <c r="H54" s="44">
        <v>135655.920257703</v>
      </c>
      <c r="I54" s="44">
        <v>1646.59022899695</v>
      </c>
      <c r="J54" s="44">
        <v>87581.7243489404</v>
      </c>
      <c r="K54" s="44">
        <v>93933.7485663297</v>
      </c>
      <c r="L54" s="44">
        <v>753124.596740602</v>
      </c>
    </row>
    <row r="55" spans="2:12" ht="9.75">
      <c r="B55" s="9" t="s">
        <v>151</v>
      </c>
      <c r="C55" s="44">
        <v>652778.879938309</v>
      </c>
      <c r="D55" s="44">
        <v>504073.419073561</v>
      </c>
      <c r="E55" s="44">
        <v>148705.460864748</v>
      </c>
      <c r="F55" s="44"/>
      <c r="G55" s="44">
        <v>145039.8362501975</v>
      </c>
      <c r="H55" s="44">
        <v>148013.211391142</v>
      </c>
      <c r="I55" s="44">
        <v>-2973.3751409445</v>
      </c>
      <c r="J55" s="44">
        <v>94055.2109273251</v>
      </c>
      <c r="K55" s="44">
        <v>89037.9243791585</v>
      </c>
      <c r="L55" s="44">
        <v>802836.002736673</v>
      </c>
    </row>
    <row r="56" spans="2:12" ht="9.75">
      <c r="B56" s="9" t="s">
        <v>152</v>
      </c>
      <c r="C56" s="44">
        <v>689756.7675670009</v>
      </c>
      <c r="D56" s="44">
        <v>534278.387401638</v>
      </c>
      <c r="E56" s="44">
        <v>155478.380165363</v>
      </c>
      <c r="F56" s="44"/>
      <c r="G56" s="44">
        <v>165532.17468730328</v>
      </c>
      <c r="H56" s="44">
        <v>173007.641935639</v>
      </c>
      <c r="I56" s="44">
        <v>-7475.4672483357</v>
      </c>
      <c r="J56" s="44">
        <v>92891.0700445676</v>
      </c>
      <c r="K56" s="44">
        <v>95856.6949495037</v>
      </c>
      <c r="L56" s="44">
        <v>852323.317349368</v>
      </c>
    </row>
    <row r="57" spans="2:12" ht="9.75">
      <c r="B57" s="9" t="s">
        <v>153</v>
      </c>
      <c r="C57" s="44">
        <v>746024.7256234</v>
      </c>
      <c r="D57" s="44">
        <v>551782.577458877</v>
      </c>
      <c r="E57" s="44">
        <v>194242.148164523</v>
      </c>
      <c r="F57" s="44"/>
      <c r="G57" s="44">
        <v>183004.51644579796</v>
      </c>
      <c r="H57" s="44">
        <v>182513.757715515</v>
      </c>
      <c r="I57" s="44">
        <v>490.758730282949</v>
      </c>
      <c r="J57" s="44">
        <v>87152.4650791668</v>
      </c>
      <c r="K57" s="44">
        <v>96292.0283050081</v>
      </c>
      <c r="L57" s="44">
        <v>919889.678843358</v>
      </c>
    </row>
    <row r="58" spans="2:12" ht="9.75">
      <c r="B58" s="37" t="s">
        <v>128</v>
      </c>
      <c r="C58" s="45">
        <f>SUM(C54:C57)</f>
        <v>2710734.483600001</v>
      </c>
      <c r="D58" s="45">
        <f>SUM(D54:D57)</f>
        <v>2063996.208000001</v>
      </c>
      <c r="E58" s="45">
        <f>SUM(E54:E57)</f>
        <v>646738.2756</v>
      </c>
      <c r="F58" s="45"/>
      <c r="G58" s="45">
        <f aca="true" t="shared" si="9" ref="G58:L58">SUM(G54:G57)</f>
        <v>630879.0378699987</v>
      </c>
      <c r="H58" s="45">
        <f t="shared" si="9"/>
        <v>639190.531299999</v>
      </c>
      <c r="I58" s="45">
        <f t="shared" si="9"/>
        <v>-8311.4934300003</v>
      </c>
      <c r="J58" s="45">
        <f t="shared" si="9"/>
        <v>361680.4703999999</v>
      </c>
      <c r="K58" s="45">
        <f t="shared" si="9"/>
        <v>375120.39619999996</v>
      </c>
      <c r="L58" s="45">
        <f t="shared" si="9"/>
        <v>3328173.595670001</v>
      </c>
    </row>
    <row r="59" spans="2:12" ht="9.75">
      <c r="B59" s="9" t="s">
        <v>154</v>
      </c>
      <c r="C59" s="44">
        <v>709540.507173067</v>
      </c>
      <c r="D59" s="44">
        <v>546430.062961865</v>
      </c>
      <c r="E59" s="44">
        <v>163110.444211202</v>
      </c>
      <c r="F59" s="44"/>
      <c r="G59" s="44">
        <v>188261.83298381383</v>
      </c>
      <c r="H59" s="44">
        <v>178273.111810367</v>
      </c>
      <c r="I59" s="44">
        <v>9988.72117344683</v>
      </c>
      <c r="J59" s="44">
        <v>86083.5660111428</v>
      </c>
      <c r="K59" s="44">
        <v>100525.077721746</v>
      </c>
      <c r="L59" s="44">
        <v>883360.828446278</v>
      </c>
    </row>
    <row r="60" spans="2:12" ht="9.75">
      <c r="B60" s="9" t="s">
        <v>155</v>
      </c>
      <c r="C60" s="44">
        <v>741245.167765321</v>
      </c>
      <c r="D60" s="44">
        <v>568450.539166004</v>
      </c>
      <c r="E60" s="44">
        <v>172794.628599317</v>
      </c>
      <c r="F60" s="44"/>
      <c r="G60" s="44">
        <v>208642.3374331016</v>
      </c>
      <c r="H60" s="44">
        <v>193746.979596007</v>
      </c>
      <c r="I60" s="44">
        <v>14895.3578370946</v>
      </c>
      <c r="J60" s="44">
        <v>104074.334008758</v>
      </c>
      <c r="K60" s="44">
        <v>110018.666908627</v>
      </c>
      <c r="L60" s="44">
        <v>943943.172298554</v>
      </c>
    </row>
    <row r="61" spans="2:12" ht="9.75">
      <c r="B61" s="9" t="s">
        <v>156</v>
      </c>
      <c r="C61" s="44">
        <v>777128.2426074939</v>
      </c>
      <c r="D61" s="44">
        <v>596880.156310699</v>
      </c>
      <c r="E61" s="44">
        <v>180248.086296795</v>
      </c>
      <c r="F61" s="44"/>
      <c r="G61" s="44">
        <v>234505.09408070502</v>
      </c>
      <c r="H61" s="44">
        <v>215461.81942899</v>
      </c>
      <c r="I61" s="44">
        <v>19043.274651715</v>
      </c>
      <c r="J61" s="44">
        <v>112716.974331309</v>
      </c>
      <c r="K61" s="44">
        <v>125310.604814477</v>
      </c>
      <c r="L61" s="44">
        <v>999039.706205031</v>
      </c>
    </row>
    <row r="62" spans="2:12" ht="9.75">
      <c r="B62" s="9" t="s">
        <v>157</v>
      </c>
      <c r="C62" s="44">
        <v>852207.0824541181</v>
      </c>
      <c r="D62" s="44">
        <v>629394.241561432</v>
      </c>
      <c r="E62" s="44">
        <v>222812.840892686</v>
      </c>
      <c r="F62" s="44"/>
      <c r="G62" s="44">
        <v>215756.73550237928</v>
      </c>
      <c r="H62" s="44">
        <v>212871.089164636</v>
      </c>
      <c r="I62" s="44">
        <v>2885.64633774327</v>
      </c>
      <c r="J62" s="44">
        <v>114395.12564879</v>
      </c>
      <c r="K62" s="44">
        <v>121867.65055515</v>
      </c>
      <c r="L62" s="44">
        <v>1060491.29305014</v>
      </c>
    </row>
    <row r="63" spans="2:12" ht="9.75">
      <c r="B63" s="37" t="s">
        <v>158</v>
      </c>
      <c r="C63" s="45">
        <f>SUM(C59:C62)</f>
        <v>3080121</v>
      </c>
      <c r="D63" s="45">
        <f>SUM(D59:D62)</f>
        <v>2341155</v>
      </c>
      <c r="E63" s="45">
        <f>SUM(E59:E62)</f>
        <v>738966</v>
      </c>
      <c r="F63" s="45"/>
      <c r="G63" s="45">
        <f aca="true" t="shared" si="10" ref="G63:L63">SUM(G59:G62)</f>
        <v>847165.9999999998</v>
      </c>
      <c r="H63" s="45">
        <f t="shared" si="10"/>
        <v>800353</v>
      </c>
      <c r="I63" s="45">
        <f t="shared" si="10"/>
        <v>46812.999999999694</v>
      </c>
      <c r="J63" s="45">
        <f t="shared" si="10"/>
        <v>417269.9999999998</v>
      </c>
      <c r="K63" s="45">
        <f t="shared" si="10"/>
        <v>457722</v>
      </c>
      <c r="L63" s="45">
        <f t="shared" si="10"/>
        <v>3886835.000000003</v>
      </c>
    </row>
    <row r="64" spans="2:12" ht="9.75">
      <c r="B64" s="9" t="s">
        <v>167</v>
      </c>
      <c r="C64" s="44">
        <v>802979.296921351</v>
      </c>
      <c r="D64" s="44">
        <v>625395.221239015</v>
      </c>
      <c r="E64" s="44">
        <v>177584.075682336</v>
      </c>
      <c r="F64" s="44"/>
      <c r="G64" s="44">
        <v>226473.9191142521</v>
      </c>
      <c r="H64" s="44">
        <v>211295.142170732</v>
      </c>
      <c r="I64" s="44">
        <v>15178.7769435201</v>
      </c>
      <c r="J64" s="44">
        <v>102591.728213983</v>
      </c>
      <c r="K64" s="44">
        <v>115161.170747154</v>
      </c>
      <c r="L64" s="44">
        <v>1016883.77350243</v>
      </c>
    </row>
    <row r="65" spans="2:12" ht="9.75">
      <c r="B65" s="9" t="s">
        <v>168</v>
      </c>
      <c r="C65" s="44">
        <v>848944.117982397</v>
      </c>
      <c r="D65" s="44">
        <v>650276.56889366</v>
      </c>
      <c r="E65" s="44">
        <v>198667.549088737</v>
      </c>
      <c r="F65" s="44"/>
      <c r="G65" s="44">
        <v>246830.7439643008</v>
      </c>
      <c r="H65" s="44">
        <v>222203.588453492</v>
      </c>
      <c r="I65" s="44">
        <v>24627.1555108088</v>
      </c>
      <c r="J65" s="44">
        <v>123768.382748857</v>
      </c>
      <c r="K65" s="44">
        <v>129717.885264651</v>
      </c>
      <c r="L65" s="44">
        <v>1089825.3594309</v>
      </c>
    </row>
    <row r="66" spans="2:12" ht="9.75">
      <c r="B66" s="9" t="s">
        <v>169</v>
      </c>
      <c r="C66" s="44">
        <v>867369.917701454</v>
      </c>
      <c r="D66" s="44">
        <v>668368.821738514</v>
      </c>
      <c r="E66" s="44">
        <v>199001.09596294</v>
      </c>
      <c r="F66" s="44"/>
      <c r="G66" s="44">
        <v>249872.8437325425</v>
      </c>
      <c r="H66" s="44">
        <v>237371.50635159</v>
      </c>
      <c r="I66" s="44">
        <v>12501.3373809525</v>
      </c>
      <c r="J66" s="44">
        <v>135794.083890944</v>
      </c>
      <c r="K66" s="44">
        <v>140310.117249124</v>
      </c>
      <c r="L66" s="44">
        <v>1112726.72807582</v>
      </c>
    </row>
    <row r="67" spans="2:12" ht="9.75">
      <c r="B67" s="9" t="s">
        <v>171</v>
      </c>
      <c r="C67" s="44">
        <v>935083.6673947971</v>
      </c>
      <c r="D67" s="44">
        <v>692968.388128811</v>
      </c>
      <c r="E67" s="44">
        <v>242115.279265986</v>
      </c>
      <c r="F67" s="44"/>
      <c r="G67" s="44">
        <v>230881.49318890483</v>
      </c>
      <c r="H67" s="44">
        <v>232014.763024186</v>
      </c>
      <c r="I67" s="44">
        <v>-1133.26983528116</v>
      </c>
      <c r="J67" s="44">
        <v>139647.805146216</v>
      </c>
      <c r="K67" s="44">
        <v>150283.826739071</v>
      </c>
      <c r="L67" s="44">
        <v>1155329.13899085</v>
      </c>
    </row>
    <row r="68" spans="2:12" ht="9.75">
      <c r="B68" s="37" t="s">
        <v>170</v>
      </c>
      <c r="C68" s="45">
        <f>SUM(C64:C67)</f>
        <v>3454376.999999999</v>
      </c>
      <c r="D68" s="45">
        <f>SUM(D64:D67)</f>
        <v>2637009</v>
      </c>
      <c r="E68" s="45">
        <f>SUM(E64:E67)</f>
        <v>817367.9999999991</v>
      </c>
      <c r="F68" s="45"/>
      <c r="G68" s="45">
        <f aca="true" t="shared" si="11" ref="G68:L68">SUM(G64:G67)</f>
        <v>954059.0000000002</v>
      </c>
      <c r="H68" s="45">
        <f t="shared" si="11"/>
        <v>902885</v>
      </c>
      <c r="I68" s="45">
        <f t="shared" si="11"/>
        <v>51174.00000000024</v>
      </c>
      <c r="J68" s="45">
        <f t="shared" si="11"/>
        <v>501802</v>
      </c>
      <c r="K68" s="45">
        <f t="shared" si="11"/>
        <v>535473</v>
      </c>
      <c r="L68" s="45">
        <f t="shared" si="11"/>
        <v>4374765</v>
      </c>
    </row>
    <row r="69" spans="2:12" ht="9.75">
      <c r="B69" s="9" t="s">
        <v>177</v>
      </c>
      <c r="C69" s="44">
        <v>886214.316661558</v>
      </c>
      <c r="D69" s="44">
        <v>687889.545687287</v>
      </c>
      <c r="E69" s="44">
        <v>198324.770974271</v>
      </c>
      <c r="F69" s="44"/>
      <c r="G69" s="44">
        <v>242557.0886652337</v>
      </c>
      <c r="H69" s="44">
        <v>225406.260480116</v>
      </c>
      <c r="I69" s="44">
        <v>17150.8281851177</v>
      </c>
      <c r="J69" s="44">
        <v>117444.530351672</v>
      </c>
      <c r="K69" s="44">
        <v>135074.603024742</v>
      </c>
      <c r="L69" s="44">
        <v>1111141.33265372</v>
      </c>
    </row>
    <row r="70" spans="2:12" ht="9.75">
      <c r="B70" s="9" t="s">
        <v>178</v>
      </c>
      <c r="C70" s="44">
        <v>927334.499690881</v>
      </c>
      <c r="D70" s="44">
        <v>706971.713104168</v>
      </c>
      <c r="E70" s="44">
        <v>220362.786586713</v>
      </c>
      <c r="F70" s="44"/>
      <c r="G70" s="44">
        <v>247467.2661341707</v>
      </c>
      <c r="H70" s="44">
        <v>233705.831431179</v>
      </c>
      <c r="I70" s="44">
        <v>13761.4347029917</v>
      </c>
      <c r="J70" s="44">
        <v>144359.376523114</v>
      </c>
      <c r="K70" s="44">
        <v>158479.084928815</v>
      </c>
      <c r="L70" s="44">
        <v>1160682.05741935</v>
      </c>
    </row>
    <row r="71" spans="2:12" ht="9.75">
      <c r="B71" s="9" t="s">
        <v>179</v>
      </c>
      <c r="C71" s="44">
        <v>959324.85094905</v>
      </c>
      <c r="D71" s="44">
        <v>739182.803452803</v>
      </c>
      <c r="E71" s="44">
        <v>220142.047496247</v>
      </c>
      <c r="F71" s="44"/>
      <c r="G71" s="44">
        <v>251668.52574730647</v>
      </c>
      <c r="H71" s="44">
        <v>246761.708304226</v>
      </c>
      <c r="I71" s="44">
        <v>4906.81744308048</v>
      </c>
      <c r="J71" s="44">
        <v>150996.27217106</v>
      </c>
      <c r="K71" s="44">
        <v>160204.350136411</v>
      </c>
      <c r="L71" s="44">
        <v>1201785.29873101</v>
      </c>
    </row>
    <row r="72" spans="2:12" ht="9.75">
      <c r="B72" s="9" t="s">
        <v>208</v>
      </c>
      <c r="C72" s="44">
        <v>1045149.5506985111</v>
      </c>
      <c r="D72" s="44">
        <v>774366.155755742</v>
      </c>
      <c r="E72" s="44">
        <v>270783.394942769</v>
      </c>
      <c r="F72" s="44"/>
      <c r="G72" s="44">
        <v>217110.8809532883</v>
      </c>
      <c r="H72" s="44">
        <v>246650.199784478</v>
      </c>
      <c r="I72" s="44">
        <v>-29539.3188311897</v>
      </c>
      <c r="J72" s="44">
        <v>150772.820954154</v>
      </c>
      <c r="K72" s="44">
        <v>173545.961910032</v>
      </c>
      <c r="L72" s="44">
        <v>1239487.29069592</v>
      </c>
    </row>
    <row r="73" spans="2:12" ht="9.75">
      <c r="B73" s="37" t="s">
        <v>213</v>
      </c>
      <c r="C73" s="45">
        <f>SUM(C69:C72)</f>
        <v>3818023.2180000003</v>
      </c>
      <c r="D73" s="45">
        <f>SUM(D69:D72)</f>
        <v>2908410.218</v>
      </c>
      <c r="E73" s="45">
        <f>SUM(E69:E72)</f>
        <v>909613</v>
      </c>
      <c r="F73" s="45"/>
      <c r="G73" s="45">
        <f aca="true" t="shared" si="12" ref="G73:L73">SUM(G69:G72)</f>
        <v>958803.7614999992</v>
      </c>
      <c r="H73" s="45">
        <f t="shared" si="12"/>
        <v>952523.9999999988</v>
      </c>
      <c r="I73" s="45">
        <f t="shared" si="12"/>
        <v>6279.761500000186</v>
      </c>
      <c r="J73" s="45">
        <f t="shared" si="12"/>
        <v>563573</v>
      </c>
      <c r="K73" s="45">
        <f t="shared" si="12"/>
        <v>627304</v>
      </c>
      <c r="L73" s="45">
        <f t="shared" si="12"/>
        <v>4713095.979499999</v>
      </c>
    </row>
    <row r="74" spans="2:12" ht="9.75">
      <c r="B74" s="9" t="s">
        <v>252</v>
      </c>
      <c r="C74" s="44">
        <v>975416.6464551169</v>
      </c>
      <c r="D74" s="44">
        <v>758332.981566313</v>
      </c>
      <c r="E74" s="44">
        <v>217083.664888804</v>
      </c>
      <c r="F74" s="44"/>
      <c r="G74" s="44">
        <v>266067.30370921124</v>
      </c>
      <c r="H74" s="44">
        <v>243744.326496179</v>
      </c>
      <c r="I74" s="44">
        <v>22322.9772130322</v>
      </c>
      <c r="J74" s="44">
        <v>123910.288349683</v>
      </c>
      <c r="K74" s="44">
        <v>162678.213754087</v>
      </c>
      <c r="L74" s="44">
        <v>1202716.02475992</v>
      </c>
    </row>
    <row r="75" spans="2:12" ht="9.75">
      <c r="B75" s="9" t="s">
        <v>253</v>
      </c>
      <c r="C75" s="44">
        <v>1033639.565154201</v>
      </c>
      <c r="D75" s="44">
        <v>785532.670347739</v>
      </c>
      <c r="E75" s="44">
        <v>248106.894806462</v>
      </c>
      <c r="F75" s="44"/>
      <c r="G75" s="44">
        <v>274370.12385250954</v>
      </c>
      <c r="H75" s="44">
        <v>265509.477342894</v>
      </c>
      <c r="I75" s="44">
        <v>8860.6465096155</v>
      </c>
      <c r="J75" s="44">
        <v>154681.35506834</v>
      </c>
      <c r="K75" s="44">
        <v>179437.215651287</v>
      </c>
      <c r="L75" s="44">
        <v>1283253.82842376</v>
      </c>
    </row>
    <row r="76" spans="2:12" ht="9.75">
      <c r="B76" s="9" t="s">
        <v>254</v>
      </c>
      <c r="C76" s="44">
        <v>1054644.4538065419</v>
      </c>
      <c r="D76" s="44">
        <v>810335.036830636</v>
      </c>
      <c r="E76" s="44">
        <v>244309.416975906</v>
      </c>
      <c r="F76" s="44"/>
      <c r="G76" s="44">
        <v>284514.20683720853</v>
      </c>
      <c r="H76" s="44">
        <v>276746.019601113</v>
      </c>
      <c r="I76" s="44">
        <v>7768.18723609557</v>
      </c>
      <c r="J76" s="44">
        <v>168208.481437536</v>
      </c>
      <c r="K76" s="44">
        <v>199498.77737256</v>
      </c>
      <c r="L76" s="44">
        <v>1307868.36470873</v>
      </c>
    </row>
    <row r="77" spans="2:12" ht="9.75">
      <c r="B77" s="9" t="s">
        <v>256</v>
      </c>
      <c r="C77" s="44">
        <v>1147390.33458414</v>
      </c>
      <c r="D77" s="44">
        <v>846536.311255312</v>
      </c>
      <c r="E77" s="44">
        <v>300854.023328828</v>
      </c>
      <c r="F77" s="44"/>
      <c r="G77" s="44">
        <v>242037.36560107072</v>
      </c>
      <c r="H77" s="44">
        <v>273028.176559814</v>
      </c>
      <c r="I77" s="44">
        <v>-30990.8109587433</v>
      </c>
      <c r="J77" s="44">
        <v>173119.87514444</v>
      </c>
      <c r="K77" s="44">
        <v>198816.793222066</v>
      </c>
      <c r="L77" s="44">
        <v>1363730.78210758</v>
      </c>
    </row>
    <row r="78" spans="2:12" ht="9.75">
      <c r="B78" s="37" t="s">
        <v>255</v>
      </c>
      <c r="C78" s="45">
        <f>SUM(C74:C77)</f>
        <v>4211091</v>
      </c>
      <c r="D78" s="45">
        <f>SUM(D74:D77)</f>
        <v>3200737</v>
      </c>
      <c r="E78" s="45">
        <f>SUM(E74:E77)</f>
        <v>1010354</v>
      </c>
      <c r="F78" s="45"/>
      <c r="G78" s="45">
        <f aca="true" t="shared" si="13" ref="G78:L78">SUM(G74:G77)</f>
        <v>1066989</v>
      </c>
      <c r="H78" s="45">
        <f t="shared" si="13"/>
        <v>1059028</v>
      </c>
      <c r="I78" s="45">
        <f t="shared" si="13"/>
        <v>7960.999999999971</v>
      </c>
      <c r="J78" s="45">
        <f t="shared" si="13"/>
        <v>619919.999999999</v>
      </c>
      <c r="K78" s="45">
        <f t="shared" si="13"/>
        <v>740431</v>
      </c>
      <c r="L78" s="45">
        <f t="shared" si="13"/>
        <v>5157568.999999991</v>
      </c>
    </row>
    <row r="79" spans="2:12" ht="9.75">
      <c r="B79" s="9" t="s">
        <v>258</v>
      </c>
      <c r="C79" s="44">
        <v>1073958.1592736254</v>
      </c>
      <c r="D79" s="44">
        <v>829556.7912736253</v>
      </c>
      <c r="E79" s="44">
        <v>244401.368</v>
      </c>
      <c r="F79" s="44"/>
      <c r="G79" s="44">
        <v>294726.1063271644</v>
      </c>
      <c r="H79" s="44">
        <v>268997.2074429221</v>
      </c>
      <c r="I79" s="44">
        <v>25728.898884242295</v>
      </c>
      <c r="J79" s="44">
        <v>144062.107</v>
      </c>
      <c r="K79" s="44">
        <v>190441.482</v>
      </c>
      <c r="L79" s="44">
        <v>1322304.8906007898</v>
      </c>
    </row>
    <row r="80" spans="2:12" ht="9.75">
      <c r="B80" s="9" t="s">
        <v>265</v>
      </c>
      <c r="C80" s="44">
        <v>1112162.9840605934</v>
      </c>
      <c r="D80" s="44">
        <v>840674.2100605933</v>
      </c>
      <c r="E80" s="44">
        <v>271488.774</v>
      </c>
      <c r="F80" s="44"/>
      <c r="G80" s="44">
        <v>270908.550757498</v>
      </c>
      <c r="H80" s="44">
        <v>264452.2377022876</v>
      </c>
      <c r="I80" s="44">
        <v>6456.313055210411</v>
      </c>
      <c r="J80" s="44">
        <v>161811.467</v>
      </c>
      <c r="K80" s="44">
        <v>189511.144</v>
      </c>
      <c r="L80" s="44">
        <v>1355371.8578180913</v>
      </c>
    </row>
    <row r="81" spans="2:12" ht="9.75">
      <c r="B81" s="9" t="s">
        <v>266</v>
      </c>
      <c r="C81" s="44">
        <v>1139629.0430400008</v>
      </c>
      <c r="D81" s="44">
        <v>865507.1640400009</v>
      </c>
      <c r="E81" s="44">
        <v>274121.879</v>
      </c>
      <c r="F81" s="44"/>
      <c r="G81" s="44">
        <v>290020.4483135855</v>
      </c>
      <c r="H81" s="44">
        <v>279672.7779614987</v>
      </c>
      <c r="I81" s="44">
        <v>10347.670352086783</v>
      </c>
      <c r="J81" s="44">
        <v>171619.712</v>
      </c>
      <c r="K81" s="44">
        <v>203756.098</v>
      </c>
      <c r="L81" s="44">
        <v>1397513.1053535864</v>
      </c>
    </row>
    <row r="82" spans="2:12" ht="9.75">
      <c r="B82" s="9" t="s">
        <v>269</v>
      </c>
      <c r="C82" s="44">
        <v>1238957.8419820815</v>
      </c>
      <c r="D82" s="44">
        <v>914068.7239820814</v>
      </c>
      <c r="E82" s="44">
        <v>324889.118</v>
      </c>
      <c r="F82" s="44"/>
      <c r="G82" s="44">
        <v>253110.14229480934</v>
      </c>
      <c r="H82" s="44">
        <v>276993.3280740486</v>
      </c>
      <c r="I82" s="44">
        <v>-23883.1857792393</v>
      </c>
      <c r="J82" s="44">
        <v>158416.902</v>
      </c>
      <c r="K82" s="44">
        <v>204418.666</v>
      </c>
      <c r="L82" s="44">
        <v>1446066.2202768908</v>
      </c>
    </row>
    <row r="83" spans="2:12" ht="9.75">
      <c r="B83" s="37" t="s">
        <v>270</v>
      </c>
      <c r="C83" s="45">
        <f>SUM(C79:C82)</f>
        <v>4564708.028356301</v>
      </c>
      <c r="D83" s="45">
        <f>SUM(D79:D82)</f>
        <v>3449806.8893563007</v>
      </c>
      <c r="E83" s="45">
        <f>SUM(E79:E82)</f>
        <v>1114901.139</v>
      </c>
      <c r="F83" s="45"/>
      <c r="G83" s="45">
        <f aca="true" t="shared" si="14" ref="G83:L83">SUM(G79:G82)</f>
        <v>1108765.2476930572</v>
      </c>
      <c r="H83" s="45">
        <f t="shared" si="14"/>
        <v>1090115.5511807571</v>
      </c>
      <c r="I83" s="45">
        <f t="shared" si="14"/>
        <v>18649.696512300194</v>
      </c>
      <c r="J83" s="45">
        <f t="shared" si="14"/>
        <v>635910.1880000001</v>
      </c>
      <c r="K83" s="45">
        <f t="shared" si="14"/>
        <v>788127.3899999999</v>
      </c>
      <c r="L83" s="45">
        <f t="shared" si="14"/>
        <v>5521256.074049358</v>
      </c>
    </row>
    <row r="84" ht="9.75">
      <c r="B84" s="54" t="s">
        <v>274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0"/>
  <sheetViews>
    <sheetView zoomScaleSheetLayoutView="100" zoomScalePageLayoutView="0" workbookViewId="0" topLeftCell="A22">
      <selection activeCell="D74" sqref="D74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4" customFormat="1" ht="12.75">
      <c r="B1" s="70" t="s">
        <v>182</v>
      </c>
      <c r="D1" s="76"/>
      <c r="E1" s="76"/>
      <c r="F1" s="76"/>
      <c r="U1" s="111" t="str">
        <f>'Tab 1'!K1</f>
        <v>Carta de Conjuntura | Abr 2015</v>
      </c>
    </row>
    <row r="2" spans="2:12" s="74" customFormat="1" ht="12.75">
      <c r="B2" s="75"/>
      <c r="D2" s="76"/>
      <c r="E2" s="76"/>
      <c r="F2" s="76"/>
      <c r="L2" s="73"/>
    </row>
    <row r="3" spans="2:22" ht="9.75">
      <c r="B3" s="29" t="s">
        <v>163</v>
      </c>
      <c r="J3" s="208"/>
      <c r="K3" s="208"/>
      <c r="L3" s="208"/>
      <c r="M3" s="208"/>
      <c r="N3" s="208"/>
      <c r="O3" s="208"/>
      <c r="P3" s="208"/>
      <c r="Q3" s="209"/>
      <c r="R3" s="210"/>
      <c r="S3" s="210"/>
      <c r="T3" s="210"/>
      <c r="U3" s="210"/>
      <c r="V3" s="210"/>
    </row>
    <row r="4" spans="2:22" ht="9.75">
      <c r="B4" s="42" t="s">
        <v>57</v>
      </c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</row>
    <row r="5" ht="9.75">
      <c r="B5" s="43" t="s">
        <v>109</v>
      </c>
    </row>
    <row r="6" ht="9.75">
      <c r="B6" s="43"/>
    </row>
    <row r="7" spans="2:21" ht="9.75">
      <c r="B7" s="79"/>
      <c r="C7" s="81"/>
      <c r="D7" s="252" t="s">
        <v>42</v>
      </c>
      <c r="E7" s="252"/>
      <c r="F7" s="252"/>
      <c r="G7" s="252"/>
      <c r="H7" s="252"/>
      <c r="I7" s="33"/>
      <c r="J7" s="252" t="s">
        <v>43</v>
      </c>
      <c r="K7" s="252"/>
      <c r="L7" s="252"/>
      <c r="M7" s="252"/>
      <c r="N7" s="252"/>
      <c r="O7" s="252"/>
      <c r="P7" s="252"/>
      <c r="Q7" s="252"/>
      <c r="R7" s="33"/>
      <c r="S7" s="81"/>
      <c r="T7" s="81"/>
      <c r="U7" s="81"/>
    </row>
    <row r="8" spans="2:21" ht="45.75" customHeight="1" thickBot="1">
      <c r="B8" s="80" t="s">
        <v>1</v>
      </c>
      <c r="C8" s="35" t="s">
        <v>41</v>
      </c>
      <c r="D8" s="35" t="s">
        <v>58</v>
      </c>
      <c r="E8" s="35" t="s">
        <v>126</v>
      </c>
      <c r="F8" s="35" t="s">
        <v>59</v>
      </c>
      <c r="G8" s="35" t="s">
        <v>273</v>
      </c>
      <c r="H8" s="35" t="s">
        <v>32</v>
      </c>
      <c r="I8" s="35"/>
      <c r="J8" s="35" t="s">
        <v>60</v>
      </c>
      <c r="K8" s="35" t="s">
        <v>110</v>
      </c>
      <c r="L8" s="35" t="s">
        <v>111</v>
      </c>
      <c r="M8" s="35" t="s">
        <v>112</v>
      </c>
      <c r="N8" s="35" t="s">
        <v>61</v>
      </c>
      <c r="O8" s="35" t="s">
        <v>113</v>
      </c>
      <c r="P8" s="35" t="s">
        <v>114</v>
      </c>
      <c r="Q8" s="35" t="s">
        <v>32</v>
      </c>
      <c r="R8" s="35"/>
      <c r="S8" s="35" t="s">
        <v>44</v>
      </c>
      <c r="T8" s="35" t="s">
        <v>62</v>
      </c>
      <c r="U8" s="35" t="s">
        <v>46</v>
      </c>
    </row>
    <row r="9" spans="2:21" ht="10.5" thickTop="1">
      <c r="B9" s="112" t="s">
        <v>192</v>
      </c>
      <c r="C9" s="133">
        <v>132.73636344255635</v>
      </c>
      <c r="D9" s="133">
        <v>105.28498743944137</v>
      </c>
      <c r="E9" s="133">
        <v>89.93555877825366</v>
      </c>
      <c r="F9" s="133">
        <v>102.06643326672608</v>
      </c>
      <c r="G9" s="133">
        <v>116.89962954575759</v>
      </c>
      <c r="H9" s="133">
        <v>96.49405364610067</v>
      </c>
      <c r="I9" s="133"/>
      <c r="J9" s="133">
        <v>97.46769361842918</v>
      </c>
      <c r="K9" s="133">
        <v>105.02533215730439</v>
      </c>
      <c r="L9" s="133">
        <v>146.33683423895238</v>
      </c>
      <c r="M9" s="133">
        <v>97.7381950564597</v>
      </c>
      <c r="N9" s="133">
        <v>105.48260161322634</v>
      </c>
      <c r="O9" s="133">
        <v>111.27122690219132</v>
      </c>
      <c r="P9" s="133">
        <v>111.0113352147736</v>
      </c>
      <c r="Q9" s="133">
        <v>107.83026880083955</v>
      </c>
      <c r="R9" s="133"/>
      <c r="S9" s="133">
        <v>106.16251610739221</v>
      </c>
      <c r="T9" s="133">
        <v>108.17083624499182</v>
      </c>
      <c r="U9" s="133">
        <v>106.51987652774766</v>
      </c>
    </row>
    <row r="10" spans="2:21" ht="9.75">
      <c r="B10" s="9" t="s">
        <v>193</v>
      </c>
      <c r="C10" s="25">
        <v>130.91094502378613</v>
      </c>
      <c r="D10" s="25">
        <v>107.1274744426683</v>
      </c>
      <c r="E10" s="25">
        <v>102.22802262490754</v>
      </c>
      <c r="F10" s="25">
        <v>106.76990898466954</v>
      </c>
      <c r="G10" s="25">
        <v>114.14870799242189</v>
      </c>
      <c r="H10" s="25">
        <v>104.80647728345238</v>
      </c>
      <c r="I10" s="25"/>
      <c r="J10" s="25">
        <v>103.63836471949219</v>
      </c>
      <c r="K10" s="25">
        <v>114.03036170237834</v>
      </c>
      <c r="L10" s="25">
        <v>156.19382879103688</v>
      </c>
      <c r="M10" s="25">
        <v>94.41772466802614</v>
      </c>
      <c r="N10" s="25">
        <v>107.95723826813486</v>
      </c>
      <c r="O10" s="25">
        <v>112.95090270960377</v>
      </c>
      <c r="P10" s="25">
        <v>113.09075872759983</v>
      </c>
      <c r="Q10" s="25">
        <v>110.35283942983499</v>
      </c>
      <c r="R10" s="25"/>
      <c r="S10" s="25">
        <v>109.99533945602657</v>
      </c>
      <c r="T10" s="25">
        <v>112.70232588761577</v>
      </c>
      <c r="U10" s="25">
        <v>110.45013227813145</v>
      </c>
    </row>
    <row r="11" spans="2:21" ht="9.75">
      <c r="B11" s="9" t="s">
        <v>194</v>
      </c>
      <c r="C11" s="25">
        <v>121.22517748300541</v>
      </c>
      <c r="D11" s="25">
        <v>120.16239339500756</v>
      </c>
      <c r="E11" s="25">
        <v>107.09716631005006</v>
      </c>
      <c r="F11" s="25">
        <v>112.70579112112391</v>
      </c>
      <c r="G11" s="25">
        <v>113.95911491275011</v>
      </c>
      <c r="H11" s="25">
        <v>109.676777636323</v>
      </c>
      <c r="I11" s="25"/>
      <c r="J11" s="25">
        <v>110.09026425688435</v>
      </c>
      <c r="K11" s="25">
        <v>119.57274376380506</v>
      </c>
      <c r="L11" s="25">
        <v>164.2398348251821</v>
      </c>
      <c r="M11" s="25">
        <v>111.91990266049339</v>
      </c>
      <c r="N11" s="25">
        <v>109.8743734124563</v>
      </c>
      <c r="O11" s="25">
        <v>115.00779980753092</v>
      </c>
      <c r="P11" s="25">
        <v>113.23063766515614</v>
      </c>
      <c r="Q11" s="25">
        <v>114.77291064796222</v>
      </c>
      <c r="R11" s="25"/>
      <c r="S11" s="25">
        <v>113.83411131571673</v>
      </c>
      <c r="T11" s="25">
        <v>115.97388587856348</v>
      </c>
      <c r="U11" s="25">
        <v>114.21544984255631</v>
      </c>
    </row>
    <row r="12" spans="2:21" ht="9.75">
      <c r="B12" s="46" t="s">
        <v>195</v>
      </c>
      <c r="C12" s="53">
        <v>84.90929486240852</v>
      </c>
      <c r="D12" s="53">
        <v>132.51417248764398</v>
      </c>
      <c r="E12" s="53">
        <v>105.70669807671725</v>
      </c>
      <c r="F12" s="53">
        <v>109.40582449557563</v>
      </c>
      <c r="G12" s="53">
        <v>118.14021902848954</v>
      </c>
      <c r="H12" s="53">
        <v>108.80980446031636</v>
      </c>
      <c r="I12" s="53"/>
      <c r="J12" s="53">
        <v>112.86906975123895</v>
      </c>
      <c r="K12" s="53">
        <v>119.56289458192468</v>
      </c>
      <c r="L12" s="53">
        <v>167.5885243366983</v>
      </c>
      <c r="M12" s="53">
        <v>116.9705277476025</v>
      </c>
      <c r="N12" s="53">
        <v>111.04462836528171</v>
      </c>
      <c r="O12" s="53">
        <v>119.10208833837632</v>
      </c>
      <c r="P12" s="53">
        <v>113.27775171502697</v>
      </c>
      <c r="Q12" s="53">
        <v>116.93852935934194</v>
      </c>
      <c r="R12" s="53"/>
      <c r="S12" s="53">
        <v>113.28445405798003</v>
      </c>
      <c r="T12" s="53">
        <v>115.54066588081626</v>
      </c>
      <c r="U12" s="53">
        <v>113.68106491846386</v>
      </c>
    </row>
    <row r="13" spans="2:21" ht="9.75">
      <c r="B13" s="9" t="s">
        <v>196</v>
      </c>
      <c r="C13" s="25">
        <v>136.67188927401287</v>
      </c>
      <c r="D13" s="25">
        <v>114.35959348560769</v>
      </c>
      <c r="E13" s="25">
        <v>94.12467113734013</v>
      </c>
      <c r="F13" s="25">
        <v>105.73991381144</v>
      </c>
      <c r="G13" s="25">
        <v>117.71735472627924</v>
      </c>
      <c r="H13" s="25">
        <v>100.35249775765745</v>
      </c>
      <c r="I13" s="25"/>
      <c r="J13" s="25">
        <v>102.25103493901993</v>
      </c>
      <c r="K13" s="25">
        <v>105.3964758435919</v>
      </c>
      <c r="L13" s="25">
        <v>161.21199804673233</v>
      </c>
      <c r="M13" s="25">
        <v>97.78857269019636</v>
      </c>
      <c r="N13" s="25">
        <v>103.62214284213489</v>
      </c>
      <c r="O13" s="25">
        <v>116.51911732812323</v>
      </c>
      <c r="P13" s="25">
        <v>114.43315197074162</v>
      </c>
      <c r="Q13" s="25">
        <v>110.2615517815311</v>
      </c>
      <c r="R13" s="25"/>
      <c r="S13" s="25">
        <v>109.05153691415819</v>
      </c>
      <c r="T13" s="25">
        <v>115.97639610696817</v>
      </c>
      <c r="U13" s="25">
        <v>110.08532258579267</v>
      </c>
    </row>
    <row r="14" spans="2:21" ht="9.75">
      <c r="B14" s="9" t="s">
        <v>197</v>
      </c>
      <c r="C14" s="25">
        <v>135.01731307829056</v>
      </c>
      <c r="D14" s="25">
        <v>115.87826031855448</v>
      </c>
      <c r="E14" s="25">
        <v>102.80484905505335</v>
      </c>
      <c r="F14" s="25">
        <v>106.63047915586226</v>
      </c>
      <c r="G14" s="25">
        <v>111.4874658952562</v>
      </c>
      <c r="H14" s="25">
        <v>105.11132787285374</v>
      </c>
      <c r="I14" s="25"/>
      <c r="J14" s="25">
        <v>108.29921469737438</v>
      </c>
      <c r="K14" s="25">
        <v>113.33882913949233</v>
      </c>
      <c r="L14" s="25">
        <v>167.18012455613857</v>
      </c>
      <c r="M14" s="25">
        <v>95.1451055900791</v>
      </c>
      <c r="N14" s="25">
        <v>108.61514007383015</v>
      </c>
      <c r="O14" s="25">
        <v>117.80217767299406</v>
      </c>
      <c r="P14" s="25">
        <v>117.37417122372466</v>
      </c>
      <c r="Q14" s="25">
        <v>113.63974121534879</v>
      </c>
      <c r="R14" s="25"/>
      <c r="S14" s="25">
        <v>112.56005869222597</v>
      </c>
      <c r="T14" s="25">
        <v>114.15625156531289</v>
      </c>
      <c r="U14" s="25">
        <v>112.86539361228117</v>
      </c>
    </row>
    <row r="15" spans="2:21" ht="9.75">
      <c r="B15" s="9" t="s">
        <v>198</v>
      </c>
      <c r="C15" s="25">
        <v>128.5981578261892</v>
      </c>
      <c r="D15" s="25">
        <v>125.75793911726205</v>
      </c>
      <c r="E15" s="25">
        <v>106.76572109007371</v>
      </c>
      <c r="F15" s="25">
        <v>107.41115099853201</v>
      </c>
      <c r="G15" s="25">
        <v>97.94266640280175</v>
      </c>
      <c r="H15" s="25">
        <v>106.66080611979525</v>
      </c>
      <c r="I15" s="25"/>
      <c r="J15" s="25">
        <v>110.87166988008545</v>
      </c>
      <c r="K15" s="25">
        <v>119.32513423491751</v>
      </c>
      <c r="L15" s="25">
        <v>169.7851603465804</v>
      </c>
      <c r="M15" s="25">
        <v>113.39882591919567</v>
      </c>
      <c r="N15" s="25">
        <v>108.83449180980311</v>
      </c>
      <c r="O15" s="25">
        <v>118.2530421325025</v>
      </c>
      <c r="P15" s="25">
        <v>117.64640898622822</v>
      </c>
      <c r="Q15" s="25">
        <v>116.53681318212318</v>
      </c>
      <c r="R15" s="25"/>
      <c r="S15" s="25">
        <v>114.60069585088613</v>
      </c>
      <c r="T15" s="25">
        <v>113.92745070331745</v>
      </c>
      <c r="U15" s="25">
        <v>114.5962082204897</v>
      </c>
    </row>
    <row r="16" spans="2:21" ht="9.75">
      <c r="B16" s="46" t="s">
        <v>199</v>
      </c>
      <c r="C16" s="53">
        <v>94.39969123461232</v>
      </c>
      <c r="D16" s="53">
        <v>132.3251158804615</v>
      </c>
      <c r="E16" s="53">
        <v>103.60638215819426</v>
      </c>
      <c r="F16" s="53">
        <v>104.36718494420887</v>
      </c>
      <c r="G16" s="53">
        <v>99.4255535010544</v>
      </c>
      <c r="H16" s="53">
        <v>104.48773254268117</v>
      </c>
      <c r="I16" s="53"/>
      <c r="J16" s="53">
        <v>108.94663159556607</v>
      </c>
      <c r="K16" s="53">
        <v>120.70752559964805</v>
      </c>
      <c r="L16" s="53">
        <v>175.32883240258047</v>
      </c>
      <c r="M16" s="53">
        <v>119.34772179624925</v>
      </c>
      <c r="N16" s="53">
        <v>110.58553431874891</v>
      </c>
      <c r="O16" s="53">
        <v>120.28591990464072</v>
      </c>
      <c r="P16" s="53">
        <v>117.15442708028849</v>
      </c>
      <c r="Q16" s="53">
        <v>117.98211977943389</v>
      </c>
      <c r="R16" s="53"/>
      <c r="S16" s="53">
        <v>113.1829019130631</v>
      </c>
      <c r="T16" s="53">
        <v>111.18900303925021</v>
      </c>
      <c r="U16" s="53">
        <v>112.99612127643137</v>
      </c>
    </row>
    <row r="17" spans="2:21" ht="9.75">
      <c r="B17" s="9" t="s">
        <v>200</v>
      </c>
      <c r="C17" s="25">
        <v>143.24108043420674</v>
      </c>
      <c r="D17" s="25">
        <v>129.87763091374836</v>
      </c>
      <c r="E17" s="25">
        <v>92.04471803538166</v>
      </c>
      <c r="F17" s="25">
        <v>103.09477081906353</v>
      </c>
      <c r="G17" s="25">
        <v>106.14448752432304</v>
      </c>
      <c r="H17" s="25">
        <v>98.05699083566613</v>
      </c>
      <c r="I17" s="25"/>
      <c r="J17" s="25">
        <v>97.74110556383606</v>
      </c>
      <c r="K17" s="25">
        <v>110.49198769329615</v>
      </c>
      <c r="L17" s="25">
        <v>171.27335093747882</v>
      </c>
      <c r="M17" s="25">
        <v>101.97830923761546</v>
      </c>
      <c r="N17" s="25">
        <v>107.86966732106747</v>
      </c>
      <c r="O17" s="25">
        <v>120.03066259129189</v>
      </c>
      <c r="P17" s="25">
        <v>118.08145334561948</v>
      </c>
      <c r="Q17" s="25">
        <v>113.40003681518998</v>
      </c>
      <c r="R17" s="25"/>
      <c r="S17" s="25">
        <v>110.81733974439842</v>
      </c>
      <c r="T17" s="25">
        <v>108.74485870805164</v>
      </c>
      <c r="U17" s="25">
        <v>110.58402874322411</v>
      </c>
    </row>
    <row r="18" spans="2:21" ht="9.75">
      <c r="B18" s="9" t="s">
        <v>201</v>
      </c>
      <c r="C18" s="25">
        <v>144.99525570687965</v>
      </c>
      <c r="D18" s="25">
        <v>139.70550000650474</v>
      </c>
      <c r="E18" s="25">
        <v>103.67087101965254</v>
      </c>
      <c r="F18" s="25">
        <v>109.55179865068992</v>
      </c>
      <c r="G18" s="25">
        <v>112.10366166251167</v>
      </c>
      <c r="H18" s="25">
        <v>107.65256477228668</v>
      </c>
      <c r="I18" s="25"/>
      <c r="J18" s="25">
        <v>104.94122065265145</v>
      </c>
      <c r="K18" s="25">
        <v>118.73964627681603</v>
      </c>
      <c r="L18" s="25">
        <v>173.8854784925452</v>
      </c>
      <c r="M18" s="25">
        <v>99.27429773892393</v>
      </c>
      <c r="N18" s="25">
        <v>111.59290629139143</v>
      </c>
      <c r="O18" s="25">
        <v>121.64417778235088</v>
      </c>
      <c r="P18" s="25">
        <v>120.64124546938966</v>
      </c>
      <c r="Q18" s="25">
        <v>116.40378087371339</v>
      </c>
      <c r="R18" s="25"/>
      <c r="S18" s="25">
        <v>115.63531911061054</v>
      </c>
      <c r="T18" s="25">
        <v>113.8818346359349</v>
      </c>
      <c r="U18" s="25">
        <v>115.45194527812403</v>
      </c>
    </row>
    <row r="19" spans="2:21" ht="9.75">
      <c r="B19" s="9" t="s">
        <v>202</v>
      </c>
      <c r="C19" s="25">
        <v>143.57923002791884</v>
      </c>
      <c r="D19" s="25">
        <v>145.4912797617257</v>
      </c>
      <c r="E19" s="25">
        <v>110.0982152175179</v>
      </c>
      <c r="F19" s="25">
        <v>114.97583331380045</v>
      </c>
      <c r="G19" s="25">
        <v>111.49631836869138</v>
      </c>
      <c r="H19" s="25">
        <v>112.92538803921947</v>
      </c>
      <c r="I19" s="25"/>
      <c r="J19" s="25">
        <v>109.65526956802543</v>
      </c>
      <c r="K19" s="25">
        <v>125.69685913057056</v>
      </c>
      <c r="L19" s="25">
        <v>180.38422611884823</v>
      </c>
      <c r="M19" s="25">
        <v>117.9207785281687</v>
      </c>
      <c r="N19" s="25">
        <v>113.71767702270985</v>
      </c>
      <c r="O19" s="25">
        <v>123.06038996452375</v>
      </c>
      <c r="P19" s="25">
        <v>120.49074519389859</v>
      </c>
      <c r="Q19" s="25">
        <v>120.52515691567199</v>
      </c>
      <c r="R19" s="25"/>
      <c r="S19" s="25">
        <v>119.80865457764112</v>
      </c>
      <c r="T19" s="25">
        <v>116.63686486008888</v>
      </c>
      <c r="U19" s="25">
        <v>119.4196637787418</v>
      </c>
    </row>
    <row r="20" spans="2:21" ht="9.75">
      <c r="B20" s="46" t="s">
        <v>203</v>
      </c>
      <c r="C20" s="53">
        <v>102.55718040854491</v>
      </c>
      <c r="D20" s="53">
        <v>146.7564366223007</v>
      </c>
      <c r="E20" s="53">
        <v>110.62280695987185</v>
      </c>
      <c r="F20" s="53">
        <v>116.6004609965287</v>
      </c>
      <c r="G20" s="53">
        <v>115.7554186564181</v>
      </c>
      <c r="H20" s="53">
        <v>114.20393449528834</v>
      </c>
      <c r="I20" s="53"/>
      <c r="J20" s="53">
        <v>108.34806082771269</v>
      </c>
      <c r="K20" s="53">
        <v>123.556574820603</v>
      </c>
      <c r="L20" s="53">
        <v>189.72088077526985</v>
      </c>
      <c r="M20" s="53">
        <v>122.46787194844097</v>
      </c>
      <c r="N20" s="53">
        <v>116.77762156651994</v>
      </c>
      <c r="O20" s="53">
        <v>126.36997953228892</v>
      </c>
      <c r="P20" s="53">
        <v>120.01706139330545</v>
      </c>
      <c r="Q20" s="53">
        <v>122.4298184656335</v>
      </c>
      <c r="R20" s="53"/>
      <c r="S20" s="53">
        <v>119.33890728958954</v>
      </c>
      <c r="T20" s="53">
        <v>116.14978601743434</v>
      </c>
      <c r="U20" s="53">
        <v>118.94706997740971</v>
      </c>
    </row>
    <row r="21" spans="2:21" ht="9.75">
      <c r="B21" s="9" t="s">
        <v>204</v>
      </c>
      <c r="C21" s="25">
        <v>164.84495959596964</v>
      </c>
      <c r="D21" s="25">
        <v>133.5385229179765</v>
      </c>
      <c r="E21" s="25">
        <v>89.60429726336689</v>
      </c>
      <c r="F21" s="25">
        <v>102.29880884213614</v>
      </c>
      <c r="G21" s="25">
        <v>116.94213394477129</v>
      </c>
      <c r="H21" s="25">
        <v>98.13160296003078</v>
      </c>
      <c r="I21" s="25"/>
      <c r="J21" s="25">
        <v>98.84606715265973</v>
      </c>
      <c r="K21" s="25">
        <v>104.68704605466496</v>
      </c>
      <c r="L21" s="25">
        <v>177.94014418896015</v>
      </c>
      <c r="M21" s="25">
        <v>99.52430576840247</v>
      </c>
      <c r="N21" s="25">
        <v>110.21636514852864</v>
      </c>
      <c r="O21" s="25">
        <v>128.22952736403036</v>
      </c>
      <c r="P21" s="25">
        <v>120.61746732527385</v>
      </c>
      <c r="Q21" s="25">
        <v>115.63065714173393</v>
      </c>
      <c r="R21" s="25"/>
      <c r="S21" s="25">
        <v>113.6115426757673</v>
      </c>
      <c r="T21" s="25">
        <v>113.01954610946919</v>
      </c>
      <c r="U21" s="25">
        <v>113.60239033056622</v>
      </c>
    </row>
    <row r="22" spans="2:21" ht="9.75">
      <c r="B22" s="9" t="s">
        <v>205</v>
      </c>
      <c r="C22" s="25">
        <v>164.00223937395796</v>
      </c>
      <c r="D22" s="25">
        <v>136.82424978353487</v>
      </c>
      <c r="E22" s="25">
        <v>105.6603376881959</v>
      </c>
      <c r="F22" s="25">
        <v>96.10885256318312</v>
      </c>
      <c r="G22" s="25">
        <v>112.46613117677695</v>
      </c>
      <c r="H22" s="25">
        <v>105.46119318117294</v>
      </c>
      <c r="I22" s="25"/>
      <c r="J22" s="25">
        <v>103.99404289068724</v>
      </c>
      <c r="K22" s="25">
        <v>115.52445780583224</v>
      </c>
      <c r="L22" s="25">
        <v>184.65716384926984</v>
      </c>
      <c r="M22" s="25">
        <v>95.6784931271325</v>
      </c>
      <c r="N22" s="25">
        <v>110.9745405705988</v>
      </c>
      <c r="O22" s="25">
        <v>127.92784729661552</v>
      </c>
      <c r="P22" s="25">
        <v>124.25279963044846</v>
      </c>
      <c r="Q22" s="25">
        <v>117.67140992420832</v>
      </c>
      <c r="R22" s="25"/>
      <c r="S22" s="25">
        <v>116.98575109062033</v>
      </c>
      <c r="T22" s="25">
        <v>112.922258299121</v>
      </c>
      <c r="U22" s="25">
        <v>116.46006913951403</v>
      </c>
    </row>
    <row r="23" spans="2:21" ht="9.75">
      <c r="B23" s="9" t="s">
        <v>206</v>
      </c>
      <c r="C23" s="25">
        <v>145.3333029016259</v>
      </c>
      <c r="D23" s="25">
        <v>149.1147605228596</v>
      </c>
      <c r="E23" s="25">
        <v>118.27280886651114</v>
      </c>
      <c r="F23" s="25">
        <v>101.2495013665131</v>
      </c>
      <c r="G23" s="25">
        <v>115.26962479650662</v>
      </c>
      <c r="H23" s="25">
        <v>114.96844939388609</v>
      </c>
      <c r="I23" s="25"/>
      <c r="J23" s="25">
        <v>106.98814221028705</v>
      </c>
      <c r="K23" s="25">
        <v>123.15943655013753</v>
      </c>
      <c r="L23" s="25">
        <v>186.22190374941064</v>
      </c>
      <c r="M23" s="25">
        <v>113.57941484200515</v>
      </c>
      <c r="N23" s="25">
        <v>113.77322392495917</v>
      </c>
      <c r="O23" s="25">
        <v>126.35646814050104</v>
      </c>
      <c r="P23" s="25">
        <v>124.71674192131704</v>
      </c>
      <c r="Q23" s="25">
        <v>121.37814014658778</v>
      </c>
      <c r="R23" s="25"/>
      <c r="S23" s="25">
        <v>121.07975093554808</v>
      </c>
      <c r="T23" s="25">
        <v>115.21617739990278</v>
      </c>
      <c r="U23" s="25">
        <v>120.287869066832</v>
      </c>
    </row>
    <row r="24" spans="2:21" ht="9.75">
      <c r="B24" s="46" t="s">
        <v>207</v>
      </c>
      <c r="C24" s="53">
        <v>103.22317123226628</v>
      </c>
      <c r="D24" s="53">
        <v>167.86284961381094</v>
      </c>
      <c r="E24" s="53">
        <v>113.09813214310664</v>
      </c>
      <c r="F24" s="53">
        <v>105.1299487911995</v>
      </c>
      <c r="G24" s="53">
        <v>118.22182441243709</v>
      </c>
      <c r="H24" s="53">
        <v>114.41728302150467</v>
      </c>
      <c r="I24" s="53"/>
      <c r="J24" s="53">
        <v>112.13437468059215</v>
      </c>
      <c r="K24" s="53">
        <v>124.81539790617711</v>
      </c>
      <c r="L24" s="53">
        <v>191.82053832673742</v>
      </c>
      <c r="M24" s="53">
        <v>119.38708309767219</v>
      </c>
      <c r="N24" s="53">
        <v>114.9625041649516</v>
      </c>
      <c r="O24" s="53">
        <v>127.71878268540462</v>
      </c>
      <c r="P24" s="53">
        <v>125.04112571967951</v>
      </c>
      <c r="Q24" s="53">
        <v>123.67295114285994</v>
      </c>
      <c r="R24" s="53"/>
      <c r="S24" s="53">
        <v>120.08506326087836</v>
      </c>
      <c r="T24" s="53">
        <v>117.17787559257671</v>
      </c>
      <c r="U24" s="53">
        <v>119.73437886074983</v>
      </c>
    </row>
    <row r="25" spans="2:21" ht="9.75">
      <c r="B25" s="9" t="s">
        <v>172</v>
      </c>
      <c r="C25" s="25">
        <v>164.937194623515</v>
      </c>
      <c r="D25" s="25">
        <v>136.45212183561028</v>
      </c>
      <c r="E25" s="25">
        <v>101.93615577083655</v>
      </c>
      <c r="F25" s="25">
        <v>103.226648801597</v>
      </c>
      <c r="G25" s="25">
        <v>117.19791808306408</v>
      </c>
      <c r="H25" s="25">
        <v>105.15397167030099</v>
      </c>
      <c r="I25" s="25"/>
      <c r="J25" s="25">
        <v>106.85221985609495</v>
      </c>
      <c r="K25" s="25">
        <v>115.19386389742311</v>
      </c>
      <c r="L25" s="25">
        <v>179.89051202240583</v>
      </c>
      <c r="M25" s="25">
        <v>100.98331297896081</v>
      </c>
      <c r="N25" s="25">
        <v>108.80103592401218</v>
      </c>
      <c r="O25" s="25">
        <v>129.13249479028497</v>
      </c>
      <c r="P25" s="25">
        <v>129.7184214137214</v>
      </c>
      <c r="Q25" s="25">
        <v>119.41677401120702</v>
      </c>
      <c r="R25" s="25"/>
      <c r="S25" s="25">
        <v>118.13109156722108</v>
      </c>
      <c r="T25" s="25">
        <v>116.17044358185828</v>
      </c>
      <c r="U25" s="25">
        <v>117.91764812264107</v>
      </c>
    </row>
    <row r="26" spans="2:21" ht="9.75">
      <c r="B26" s="9" t="s">
        <v>173</v>
      </c>
      <c r="C26" s="25">
        <v>167.4401824542083</v>
      </c>
      <c r="D26" s="25">
        <v>142.2456980038316</v>
      </c>
      <c r="E26" s="25">
        <v>113.5670375560909</v>
      </c>
      <c r="F26" s="25">
        <v>109.0494417163509</v>
      </c>
      <c r="G26" s="25">
        <v>122.89527050878203</v>
      </c>
      <c r="H26" s="25">
        <v>114.61028073434652</v>
      </c>
      <c r="I26" s="25"/>
      <c r="J26" s="25">
        <v>113.57710740431581</v>
      </c>
      <c r="K26" s="25">
        <v>122.92689064674227</v>
      </c>
      <c r="L26" s="25">
        <v>188.51686243815197</v>
      </c>
      <c r="M26" s="25">
        <v>109.46773432770331</v>
      </c>
      <c r="N26" s="25">
        <v>115.18336155610787</v>
      </c>
      <c r="O26" s="25">
        <v>133.1696474497522</v>
      </c>
      <c r="P26" s="25">
        <v>127.97747382024237</v>
      </c>
      <c r="Q26" s="25">
        <v>124.11398694899434</v>
      </c>
      <c r="R26" s="25"/>
      <c r="S26" s="25">
        <v>124.10644703984546</v>
      </c>
      <c r="T26" s="25">
        <v>120.69775852376364</v>
      </c>
      <c r="U26" s="25">
        <v>123.68335820552238</v>
      </c>
    </row>
    <row r="27" spans="2:21" ht="9.75">
      <c r="B27" s="9" t="s">
        <v>174</v>
      </c>
      <c r="C27" s="25">
        <v>151.9717607717469</v>
      </c>
      <c r="D27" s="25">
        <v>151.743274703018</v>
      </c>
      <c r="E27" s="25">
        <v>125.30130110582358</v>
      </c>
      <c r="F27" s="25">
        <v>120.98256666693825</v>
      </c>
      <c r="G27" s="25">
        <v>123.39620658542863</v>
      </c>
      <c r="H27" s="25">
        <v>124.87907929124795</v>
      </c>
      <c r="I27" s="25"/>
      <c r="J27" s="25">
        <v>119.5356437755191</v>
      </c>
      <c r="K27" s="25">
        <v>126.42065369020928</v>
      </c>
      <c r="L27" s="25">
        <v>194.08273422459766</v>
      </c>
      <c r="M27" s="25">
        <v>112.5898525508512</v>
      </c>
      <c r="N27" s="25">
        <v>118.87830345334673</v>
      </c>
      <c r="O27" s="25">
        <v>137.18344060151304</v>
      </c>
      <c r="P27" s="25">
        <v>128.7308521342875</v>
      </c>
      <c r="Q27" s="25">
        <v>127.5533855301107</v>
      </c>
      <c r="R27" s="25"/>
      <c r="S27" s="25">
        <v>128.4474854495711</v>
      </c>
      <c r="T27" s="25">
        <v>125.10187791868195</v>
      </c>
      <c r="U27" s="25">
        <v>128.03647386646716</v>
      </c>
    </row>
    <row r="28" spans="2:21" ht="9.75">
      <c r="B28" s="46" t="s">
        <v>175</v>
      </c>
      <c r="C28" s="53">
        <v>104.63422012953751</v>
      </c>
      <c r="D28" s="53">
        <v>154.20415160401308</v>
      </c>
      <c r="E28" s="53">
        <v>122.97405597733697</v>
      </c>
      <c r="F28" s="53">
        <v>115.95139325961689</v>
      </c>
      <c r="G28" s="53">
        <v>126.81692952388184</v>
      </c>
      <c r="H28" s="53">
        <v>123.01624475912065</v>
      </c>
      <c r="I28" s="53"/>
      <c r="J28" s="53">
        <v>120.20756350072928</v>
      </c>
      <c r="K28" s="53">
        <v>129.16604565273803</v>
      </c>
      <c r="L28" s="53">
        <v>206.6764640462474</v>
      </c>
      <c r="M28" s="53">
        <v>121.36476555715325</v>
      </c>
      <c r="N28" s="53">
        <v>123.495170734637</v>
      </c>
      <c r="O28" s="53">
        <v>138.73800157541075</v>
      </c>
      <c r="P28" s="53">
        <v>128.50779617530264</v>
      </c>
      <c r="Q28" s="53">
        <v>130.77771762769385</v>
      </c>
      <c r="R28" s="53"/>
      <c r="S28" s="53">
        <v>127.21191410860806</v>
      </c>
      <c r="T28" s="53">
        <v>125.58177947736182</v>
      </c>
      <c r="U28" s="53">
        <v>127.05300566647189</v>
      </c>
    </row>
    <row r="29" spans="2:21" ht="9.75">
      <c r="B29" s="9" t="s">
        <v>134</v>
      </c>
      <c r="C29" s="25">
        <v>169.44079818890347</v>
      </c>
      <c r="D29" s="25">
        <v>139.40052511610992</v>
      </c>
      <c r="E29" s="25">
        <v>106.37427080589133</v>
      </c>
      <c r="F29" s="25">
        <v>105.72820378721164</v>
      </c>
      <c r="G29" s="25">
        <v>124.83586803923785</v>
      </c>
      <c r="H29" s="25">
        <v>109.52633361702706</v>
      </c>
      <c r="I29" s="25"/>
      <c r="J29" s="25">
        <v>110.18759204590371</v>
      </c>
      <c r="K29" s="25">
        <v>121.35634939427327</v>
      </c>
      <c r="L29" s="25">
        <v>192.9285822288668</v>
      </c>
      <c r="M29" s="25">
        <v>110.84028482631985</v>
      </c>
      <c r="N29" s="25">
        <v>115.44296957210278</v>
      </c>
      <c r="O29" s="25">
        <v>137.58459118139203</v>
      </c>
      <c r="P29" s="25">
        <v>128.8649073937746</v>
      </c>
      <c r="Q29" s="25">
        <v>124.71885060981951</v>
      </c>
      <c r="R29" s="25"/>
      <c r="S29" s="25">
        <v>122.98986342233957</v>
      </c>
      <c r="T29" s="25">
        <v>120.73221054331667</v>
      </c>
      <c r="U29" s="25">
        <v>122.73765485399424</v>
      </c>
    </row>
    <row r="30" spans="2:21" ht="9.75">
      <c r="B30" s="9" t="s">
        <v>135</v>
      </c>
      <c r="C30" s="25">
        <v>170.5112884147215</v>
      </c>
      <c r="D30" s="25">
        <v>159.44789690613746</v>
      </c>
      <c r="E30" s="25">
        <v>120.47967291584544</v>
      </c>
      <c r="F30" s="25">
        <v>110.11183252703705</v>
      </c>
      <c r="G30" s="25">
        <v>125.84283447385458</v>
      </c>
      <c r="H30" s="25">
        <v>120.65269081578522</v>
      </c>
      <c r="I30" s="25"/>
      <c r="J30" s="25">
        <v>118.91047575625807</v>
      </c>
      <c r="K30" s="25">
        <v>129.07781276615066</v>
      </c>
      <c r="L30" s="25">
        <v>201.93709473673684</v>
      </c>
      <c r="M30" s="25">
        <v>112.05702029200914</v>
      </c>
      <c r="N30" s="25">
        <v>121.01234478621707</v>
      </c>
      <c r="O30" s="25">
        <v>138.7761943037512</v>
      </c>
      <c r="P30" s="25">
        <v>131.11789708494535</v>
      </c>
      <c r="Q30" s="25">
        <v>129.23062189326168</v>
      </c>
      <c r="R30" s="25"/>
      <c r="S30" s="25">
        <v>129.3435114581703</v>
      </c>
      <c r="T30" s="25">
        <v>127.19805747132152</v>
      </c>
      <c r="U30" s="25">
        <v>129.11347534046104</v>
      </c>
    </row>
    <row r="31" spans="2:21" ht="9.75">
      <c r="B31" s="9" t="s">
        <v>136</v>
      </c>
      <c r="C31" s="25">
        <v>148.216519004205</v>
      </c>
      <c r="D31" s="25">
        <v>162.44253619523886</v>
      </c>
      <c r="E31" s="25">
        <v>124.15191149004295</v>
      </c>
      <c r="F31" s="25">
        <v>112.39891166752439</v>
      </c>
      <c r="G31" s="25">
        <v>126.08499350930597</v>
      </c>
      <c r="H31" s="25">
        <v>123.59995684065095</v>
      </c>
      <c r="I31" s="25"/>
      <c r="J31" s="25">
        <v>121.23942395049887</v>
      </c>
      <c r="K31" s="25">
        <v>129.44350373295572</v>
      </c>
      <c r="L31" s="25">
        <v>204.2900771754721</v>
      </c>
      <c r="M31" s="25">
        <v>122.19235149647245</v>
      </c>
      <c r="N31" s="25">
        <v>124.74121498138871</v>
      </c>
      <c r="O31" s="25">
        <v>140.50969142488057</v>
      </c>
      <c r="P31" s="25">
        <v>130.7660253744595</v>
      </c>
      <c r="Q31" s="25">
        <v>132.0091239179209</v>
      </c>
      <c r="R31" s="25"/>
      <c r="S31" s="25">
        <v>130.7670590517155</v>
      </c>
      <c r="T31" s="25">
        <v>129.72850645740087</v>
      </c>
      <c r="U31" s="25">
        <v>130.7084018634578</v>
      </c>
    </row>
    <row r="32" spans="2:21" ht="9.75">
      <c r="B32" s="46" t="s">
        <v>137</v>
      </c>
      <c r="C32" s="53">
        <v>104.75599725020264</v>
      </c>
      <c r="D32" s="53">
        <v>164.72420961928492</v>
      </c>
      <c r="E32" s="53">
        <v>123.40982563568966</v>
      </c>
      <c r="F32" s="53">
        <v>111.30339136155096</v>
      </c>
      <c r="G32" s="53">
        <v>129.03658807799016</v>
      </c>
      <c r="H32" s="53">
        <v>123.43196894528714</v>
      </c>
      <c r="I32" s="53"/>
      <c r="J32" s="53">
        <v>123.43452718498713</v>
      </c>
      <c r="K32" s="53">
        <v>132.44710241855785</v>
      </c>
      <c r="L32" s="53">
        <v>212.8977084290804</v>
      </c>
      <c r="M32" s="53">
        <v>124.99431269101503</v>
      </c>
      <c r="N32" s="53">
        <v>126.78913498706423</v>
      </c>
      <c r="O32" s="53">
        <v>143.7869905088328</v>
      </c>
      <c r="P32" s="53">
        <v>129.50796812921558</v>
      </c>
      <c r="Q32" s="53">
        <v>133.92857378561257</v>
      </c>
      <c r="R32" s="53"/>
      <c r="S32" s="53">
        <v>129.4929724644049</v>
      </c>
      <c r="T32" s="53">
        <v>130.659418027854</v>
      </c>
      <c r="U32" s="53">
        <v>129.7725322660702</v>
      </c>
    </row>
    <row r="33" spans="2:21" ht="9.75">
      <c r="B33" s="9" t="s">
        <v>138</v>
      </c>
      <c r="C33" s="25">
        <v>170.3091467457513</v>
      </c>
      <c r="D33" s="25">
        <v>158.54682867698767</v>
      </c>
      <c r="E33" s="25">
        <v>109.4603465690394</v>
      </c>
      <c r="F33" s="25">
        <v>105.07602335771435</v>
      </c>
      <c r="G33" s="25">
        <v>128.20619905645808</v>
      </c>
      <c r="H33" s="25">
        <v>113.21802610566611</v>
      </c>
      <c r="I33" s="25"/>
      <c r="J33" s="25">
        <v>116.47605327929831</v>
      </c>
      <c r="K33" s="25">
        <v>126.5947382456366</v>
      </c>
      <c r="L33" s="25">
        <v>194.67918500084514</v>
      </c>
      <c r="M33" s="25">
        <v>122.58636199333938</v>
      </c>
      <c r="N33" s="25">
        <v>120.57377582948014</v>
      </c>
      <c r="O33" s="25">
        <v>142.23223587888634</v>
      </c>
      <c r="P33" s="25">
        <v>133.41859746505813</v>
      </c>
      <c r="Q33" s="25">
        <v>130.5131795200064</v>
      </c>
      <c r="R33" s="25"/>
      <c r="S33" s="25">
        <v>127.67378523777258</v>
      </c>
      <c r="T33" s="25">
        <v>129.39562909341814</v>
      </c>
      <c r="U33" s="25">
        <v>128.03259147186708</v>
      </c>
    </row>
    <row r="34" spans="2:21" ht="9.75">
      <c r="B34" s="9" t="s">
        <v>139</v>
      </c>
      <c r="C34" s="25">
        <v>170.26818222003595</v>
      </c>
      <c r="D34" s="25">
        <v>161.5508227411255</v>
      </c>
      <c r="E34" s="25">
        <v>117.45948658493258</v>
      </c>
      <c r="F34" s="25">
        <v>104.80382880990229</v>
      </c>
      <c r="G34" s="25">
        <v>129.2496516723744</v>
      </c>
      <c r="H34" s="25">
        <v>118.43980944042916</v>
      </c>
      <c r="I34" s="25"/>
      <c r="J34" s="25">
        <v>121.4498860879339</v>
      </c>
      <c r="K34" s="25">
        <v>130.52710215667258</v>
      </c>
      <c r="L34" s="25">
        <v>198.21910460875267</v>
      </c>
      <c r="M34" s="25">
        <v>126.73018349589739</v>
      </c>
      <c r="N34" s="25">
        <v>125.22114537054414</v>
      </c>
      <c r="O34" s="25">
        <v>145.23364046179677</v>
      </c>
      <c r="P34" s="25">
        <v>135.7772387158777</v>
      </c>
      <c r="Q34" s="25">
        <v>134.33767685102669</v>
      </c>
      <c r="R34" s="25"/>
      <c r="S34" s="25">
        <v>131.7624607542172</v>
      </c>
      <c r="T34" s="25">
        <v>133.47145566285553</v>
      </c>
      <c r="U34" s="25">
        <v>132.12241518631714</v>
      </c>
    </row>
    <row r="35" spans="2:21" ht="9.75">
      <c r="B35" s="25" t="s">
        <v>140</v>
      </c>
      <c r="C35" s="25">
        <v>165.11312170554265</v>
      </c>
      <c r="D35" s="25">
        <v>170.87583217905313</v>
      </c>
      <c r="E35" s="25">
        <v>126.69375127818996</v>
      </c>
      <c r="F35" s="25">
        <v>112.55147239225703</v>
      </c>
      <c r="G35" s="25">
        <v>133.4492240460418</v>
      </c>
      <c r="H35" s="25">
        <v>126.71677245427695</v>
      </c>
      <c r="I35" s="25"/>
      <c r="J35" s="25">
        <v>127.17013178219605</v>
      </c>
      <c r="K35" s="25">
        <v>132.90004437872503</v>
      </c>
      <c r="L35" s="25">
        <v>209.4293328497304</v>
      </c>
      <c r="M35" s="25">
        <v>130.88142045936416</v>
      </c>
      <c r="N35" s="25">
        <v>129.276692479387</v>
      </c>
      <c r="O35" s="25">
        <v>148.6855444649231</v>
      </c>
      <c r="P35" s="25">
        <v>135.72326016798098</v>
      </c>
      <c r="Q35" s="25">
        <v>137.88403566556477</v>
      </c>
      <c r="R35" s="25"/>
      <c r="S35" s="25">
        <v>136.36772030112857</v>
      </c>
      <c r="T35" s="25">
        <v>137.56818249124697</v>
      </c>
      <c r="U35" s="25">
        <v>136.6538135534992</v>
      </c>
    </row>
    <row r="36" spans="2:21" ht="9.75">
      <c r="B36" s="53" t="s">
        <v>141</v>
      </c>
      <c r="C36" s="53">
        <v>115.76757980170953</v>
      </c>
      <c r="D36" s="53">
        <v>175.46150122282492</v>
      </c>
      <c r="E36" s="53">
        <v>128.34007140103765</v>
      </c>
      <c r="F36" s="53">
        <v>112.65476673997243</v>
      </c>
      <c r="G36" s="53">
        <v>135.75027470907227</v>
      </c>
      <c r="H36" s="53">
        <v>128.38511671556114</v>
      </c>
      <c r="I36" s="53"/>
      <c r="J36" s="53">
        <v>132.26424023313476</v>
      </c>
      <c r="K36" s="53">
        <v>136.37290084589316</v>
      </c>
      <c r="L36" s="53">
        <v>214.3992758269895</v>
      </c>
      <c r="M36" s="53">
        <v>129.0830448966966</v>
      </c>
      <c r="N36" s="53">
        <v>132.25434831819103</v>
      </c>
      <c r="O36" s="53">
        <v>151.18744916203815</v>
      </c>
      <c r="P36" s="53">
        <v>135.62047614310197</v>
      </c>
      <c r="Q36" s="53">
        <v>139.99209330747397</v>
      </c>
      <c r="R36" s="53"/>
      <c r="S36" s="53">
        <v>135.9169086433895</v>
      </c>
      <c r="T36" s="53">
        <v>135.90345887691373</v>
      </c>
      <c r="U36" s="53">
        <v>136.01800446140584</v>
      </c>
    </row>
    <row r="37" spans="2:21" ht="9.75">
      <c r="B37" s="25" t="s">
        <v>142</v>
      </c>
      <c r="C37" s="25">
        <v>177.10780937524254</v>
      </c>
      <c r="D37" s="25">
        <v>166.00578726481942</v>
      </c>
      <c r="E37" s="25">
        <v>112.78614425260275</v>
      </c>
      <c r="F37" s="25">
        <v>110.63647429870306</v>
      </c>
      <c r="G37" s="25">
        <v>135.8040556814153</v>
      </c>
      <c r="H37" s="25">
        <v>117.73997321673772</v>
      </c>
      <c r="I37" s="25"/>
      <c r="J37" s="25">
        <v>124.39504230500442</v>
      </c>
      <c r="K37" s="25">
        <v>130.3148217584713</v>
      </c>
      <c r="L37" s="25">
        <v>205.8004755032596</v>
      </c>
      <c r="M37" s="25">
        <v>136.71733770500072</v>
      </c>
      <c r="N37" s="25">
        <v>126.78588601914653</v>
      </c>
      <c r="O37" s="25">
        <v>152.3649302580613</v>
      </c>
      <c r="P37" s="25">
        <v>137.391899938536</v>
      </c>
      <c r="Q37" s="25">
        <v>137.97793846375345</v>
      </c>
      <c r="R37" s="25"/>
      <c r="S37" s="25">
        <v>134.19797163058476</v>
      </c>
      <c r="T37" s="25">
        <v>136.75625489110485</v>
      </c>
      <c r="U37" s="25">
        <v>134.68389764906604</v>
      </c>
    </row>
    <row r="38" spans="2:21" ht="9.75">
      <c r="B38" s="25" t="s">
        <v>143</v>
      </c>
      <c r="C38" s="25">
        <v>171.33896335963578</v>
      </c>
      <c r="D38" s="25">
        <v>171.43531639834814</v>
      </c>
      <c r="E38" s="25">
        <v>127.13187536521096</v>
      </c>
      <c r="F38" s="25">
        <v>117.57199515817378</v>
      </c>
      <c r="G38" s="25">
        <v>139.68729934939833</v>
      </c>
      <c r="H38" s="25">
        <v>128.56996117674862</v>
      </c>
      <c r="I38" s="25"/>
      <c r="J38" s="25">
        <v>133.01390454909122</v>
      </c>
      <c r="K38" s="25">
        <v>136.37910705406284</v>
      </c>
      <c r="L38" s="25">
        <v>211.1826356922382</v>
      </c>
      <c r="M38" s="25">
        <v>141.90061917929492</v>
      </c>
      <c r="N38" s="25">
        <v>130.44638028343772</v>
      </c>
      <c r="O38" s="25">
        <v>155.300875098155</v>
      </c>
      <c r="P38" s="25">
        <v>138.9876088072463</v>
      </c>
      <c r="Q38" s="25">
        <v>142.33322403794654</v>
      </c>
      <c r="R38" s="25"/>
      <c r="S38" s="25">
        <v>140.0914776787866</v>
      </c>
      <c r="T38" s="25">
        <v>143.28992952641073</v>
      </c>
      <c r="U38" s="25">
        <v>140.67711320184182</v>
      </c>
    </row>
    <row r="39" spans="2:21" ht="9.75">
      <c r="B39" s="25" t="s">
        <v>144</v>
      </c>
      <c r="C39" s="25">
        <v>172.728335081135</v>
      </c>
      <c r="D39" s="25">
        <v>174.05565529947717</v>
      </c>
      <c r="E39" s="25">
        <v>135.73299467182935</v>
      </c>
      <c r="F39" s="25">
        <v>124.50705797766524</v>
      </c>
      <c r="G39" s="25">
        <v>139.63923711801</v>
      </c>
      <c r="H39" s="25">
        <v>135.23532297673754</v>
      </c>
      <c r="I39" s="25"/>
      <c r="J39" s="25">
        <v>138.32316194588356</v>
      </c>
      <c r="K39" s="25">
        <v>138.67352753049644</v>
      </c>
      <c r="L39" s="25">
        <v>217.5098068730347</v>
      </c>
      <c r="M39" s="25">
        <v>148.70176279843145</v>
      </c>
      <c r="N39" s="25">
        <v>133.14152272921146</v>
      </c>
      <c r="O39" s="25">
        <v>156.9409144649858</v>
      </c>
      <c r="P39" s="25">
        <v>138.5364458054744</v>
      </c>
      <c r="Q39" s="25">
        <v>145.2329141287764</v>
      </c>
      <c r="R39" s="25"/>
      <c r="S39" s="25">
        <v>144.0799216873949</v>
      </c>
      <c r="T39" s="25">
        <v>146.56170361052742</v>
      </c>
      <c r="U39" s="25">
        <v>144.56230015508726</v>
      </c>
    </row>
    <row r="40" spans="2:21" ht="9.75">
      <c r="B40" s="46" t="s">
        <v>145</v>
      </c>
      <c r="C40" s="53">
        <v>120.44050573329474</v>
      </c>
      <c r="D40" s="53">
        <v>174.3933973552941</v>
      </c>
      <c r="E40" s="53">
        <v>134.4558955661622</v>
      </c>
      <c r="F40" s="53">
        <v>122.16340833522057</v>
      </c>
      <c r="G40" s="53">
        <v>142.92970273435404</v>
      </c>
      <c r="H40" s="53">
        <v>134.4362538262694</v>
      </c>
      <c r="I40" s="53"/>
      <c r="J40" s="53">
        <v>142.41045213581927</v>
      </c>
      <c r="K40" s="53">
        <v>145.80400289374583</v>
      </c>
      <c r="L40" s="53">
        <v>233.77016726920675</v>
      </c>
      <c r="M40" s="53">
        <v>158.3314705852722</v>
      </c>
      <c r="N40" s="53">
        <v>135.9675926156498</v>
      </c>
      <c r="O40" s="53">
        <v>157.72225004719317</v>
      </c>
      <c r="P40" s="53">
        <v>137.22188488491892</v>
      </c>
      <c r="Q40" s="53">
        <v>148.65324013581173</v>
      </c>
      <c r="R40" s="53"/>
      <c r="S40" s="53">
        <v>143.78790792997117</v>
      </c>
      <c r="T40" s="53">
        <v>150.54531921240587</v>
      </c>
      <c r="U40" s="53">
        <v>144.9048925635877</v>
      </c>
    </row>
    <row r="41" spans="2:21" ht="9.75">
      <c r="B41" s="9" t="s">
        <v>146</v>
      </c>
      <c r="C41" s="25">
        <v>185.08389227424604</v>
      </c>
      <c r="D41" s="25">
        <v>172.40267900015866</v>
      </c>
      <c r="E41" s="25">
        <v>123.03811500161738</v>
      </c>
      <c r="F41" s="25">
        <v>116.08980060762792</v>
      </c>
      <c r="G41" s="25">
        <v>140.0520094219566</v>
      </c>
      <c r="H41" s="25">
        <v>125.86969358146996</v>
      </c>
      <c r="I41" s="25"/>
      <c r="J41" s="25">
        <v>134.08527735730837</v>
      </c>
      <c r="K41" s="25">
        <v>141.41193442034995</v>
      </c>
      <c r="L41" s="25">
        <v>225.66474097078824</v>
      </c>
      <c r="M41" s="25">
        <v>159.99940536438677</v>
      </c>
      <c r="N41" s="25">
        <v>131.4969382211341</v>
      </c>
      <c r="O41" s="25">
        <v>156.56789509145483</v>
      </c>
      <c r="P41" s="25">
        <v>136.8691088462743</v>
      </c>
      <c r="Q41" s="25">
        <v>145.30853047968014</v>
      </c>
      <c r="R41" s="25"/>
      <c r="S41" s="25">
        <v>141.90227781907961</v>
      </c>
      <c r="T41" s="25">
        <v>148.00299163905132</v>
      </c>
      <c r="U41" s="25">
        <v>142.9105641307379</v>
      </c>
    </row>
    <row r="42" spans="2:21" ht="9.75">
      <c r="B42" s="9" t="s">
        <v>147</v>
      </c>
      <c r="C42" s="25">
        <v>189.7427710561438</v>
      </c>
      <c r="D42" s="25">
        <v>180.13012590254246</v>
      </c>
      <c r="E42" s="25">
        <v>134.8724363315454</v>
      </c>
      <c r="F42" s="25">
        <v>121.84618829248757</v>
      </c>
      <c r="G42" s="25">
        <v>141.1347274082836</v>
      </c>
      <c r="H42" s="25">
        <v>134.98852610430464</v>
      </c>
      <c r="I42" s="25"/>
      <c r="J42" s="25">
        <v>143.00667441169043</v>
      </c>
      <c r="K42" s="25">
        <v>150.66779125090036</v>
      </c>
      <c r="L42" s="25">
        <v>232.64275141907177</v>
      </c>
      <c r="M42" s="25">
        <v>164.55217130227666</v>
      </c>
      <c r="N42" s="25">
        <v>137.3487698378228</v>
      </c>
      <c r="O42" s="25">
        <v>157.6951569240346</v>
      </c>
      <c r="P42" s="25">
        <v>139.70992303721502</v>
      </c>
      <c r="Q42" s="25">
        <v>150.56016013329346</v>
      </c>
      <c r="R42" s="25"/>
      <c r="S42" s="25">
        <v>148.2897861239379</v>
      </c>
      <c r="T42" s="25">
        <v>155.67796439046003</v>
      </c>
      <c r="U42" s="25">
        <v>149.4896004877384</v>
      </c>
    </row>
    <row r="43" spans="2:21" ht="9.75">
      <c r="B43" s="9" t="s">
        <v>148</v>
      </c>
      <c r="C43" s="25">
        <v>180.87396093878806</v>
      </c>
      <c r="D43" s="25">
        <v>187.14245362645516</v>
      </c>
      <c r="E43" s="25">
        <v>144.60430516094266</v>
      </c>
      <c r="F43" s="25">
        <v>133.34077523084176</v>
      </c>
      <c r="G43" s="25">
        <v>144.7280277827551</v>
      </c>
      <c r="H43" s="25">
        <v>144.05564360629046</v>
      </c>
      <c r="I43" s="25"/>
      <c r="J43" s="25">
        <v>151.2122090560512</v>
      </c>
      <c r="K43" s="25">
        <v>153.76481717548913</v>
      </c>
      <c r="L43" s="25">
        <v>241.40819655614715</v>
      </c>
      <c r="M43" s="25">
        <v>168.91776324127724</v>
      </c>
      <c r="N43" s="25">
        <v>141.0034651176824</v>
      </c>
      <c r="O43" s="25">
        <v>159.260342101635</v>
      </c>
      <c r="P43" s="25">
        <v>139.83597176144448</v>
      </c>
      <c r="Q43" s="25">
        <v>154.20402442701027</v>
      </c>
      <c r="R43" s="25"/>
      <c r="S43" s="25">
        <v>152.98198588066234</v>
      </c>
      <c r="T43" s="25">
        <v>162.71369620780544</v>
      </c>
      <c r="U43" s="25">
        <v>154.5241760544733</v>
      </c>
    </row>
    <row r="44" spans="2:21" ht="9.75">
      <c r="B44" s="46" t="s">
        <v>149</v>
      </c>
      <c r="C44" s="53">
        <v>121.14227054350314</v>
      </c>
      <c r="D44" s="53">
        <v>173.80556412960553</v>
      </c>
      <c r="E44" s="53">
        <v>127.02401127197889</v>
      </c>
      <c r="F44" s="53">
        <v>126.55294201364956</v>
      </c>
      <c r="G44" s="53">
        <v>146.57722292896875</v>
      </c>
      <c r="H44" s="53">
        <v>131.03355956334474</v>
      </c>
      <c r="I44" s="53"/>
      <c r="J44" s="53">
        <v>138.87109577931636</v>
      </c>
      <c r="K44" s="53">
        <v>145.80647200011506</v>
      </c>
      <c r="L44" s="53">
        <v>254.12065013536784</v>
      </c>
      <c r="M44" s="53">
        <v>169.77012459261417</v>
      </c>
      <c r="N44" s="53">
        <v>140.51456689864736</v>
      </c>
      <c r="O44" s="53">
        <v>157.39745144092922</v>
      </c>
      <c r="P44" s="53">
        <v>139.27138126943296</v>
      </c>
      <c r="Q44" s="53">
        <v>151.71629971195412</v>
      </c>
      <c r="R44" s="53"/>
      <c r="S44" s="53">
        <v>144.76843314771287</v>
      </c>
      <c r="T44" s="53">
        <v>154.10992970623477</v>
      </c>
      <c r="U44" s="53">
        <v>146.2469097774077</v>
      </c>
    </row>
    <row r="45" spans="2:21" ht="9.75">
      <c r="B45" s="9" t="s">
        <v>150</v>
      </c>
      <c r="C45" s="25">
        <v>182.20958944223173</v>
      </c>
      <c r="D45" s="25">
        <v>162.37994178334225</v>
      </c>
      <c r="E45" s="25">
        <v>102.76916144114622</v>
      </c>
      <c r="F45" s="25">
        <v>115.82989994354395</v>
      </c>
      <c r="G45" s="25">
        <v>135.9452764542737</v>
      </c>
      <c r="H45" s="25">
        <v>112.04447146111158</v>
      </c>
      <c r="I45" s="25"/>
      <c r="J45" s="25">
        <v>124.0795891307245</v>
      </c>
      <c r="K45" s="25">
        <v>130.82682873427373</v>
      </c>
      <c r="L45" s="25">
        <v>230.24925107760907</v>
      </c>
      <c r="M45" s="25">
        <v>173.03614591396786</v>
      </c>
      <c r="N45" s="25">
        <v>135.3557646271818</v>
      </c>
      <c r="O45" s="25">
        <v>159.07864720194243</v>
      </c>
      <c r="P45" s="25">
        <v>141.15097468751708</v>
      </c>
      <c r="Q45" s="25">
        <v>146.58029330163887</v>
      </c>
      <c r="R45" s="25"/>
      <c r="S45" s="25">
        <v>138.45299734676618</v>
      </c>
      <c r="T45" s="25">
        <v>143.2984027734437</v>
      </c>
      <c r="U45" s="25">
        <v>139.26464086046704</v>
      </c>
    </row>
    <row r="46" spans="2:21" ht="9.75">
      <c r="B46" s="9" t="s">
        <v>151</v>
      </c>
      <c r="C46" s="25">
        <v>179.14753483894822</v>
      </c>
      <c r="D46" s="25">
        <v>171.49541604747242</v>
      </c>
      <c r="E46" s="25">
        <v>116.38837204206534</v>
      </c>
      <c r="F46" s="25">
        <v>128.42205903006777</v>
      </c>
      <c r="G46" s="25">
        <v>141.86949669574696</v>
      </c>
      <c r="H46" s="25">
        <v>124.03807137857984</v>
      </c>
      <c r="I46" s="25"/>
      <c r="J46" s="25">
        <v>134.86965781722066</v>
      </c>
      <c r="K46" s="25">
        <v>136.9015405435669</v>
      </c>
      <c r="L46" s="25">
        <v>233.78485592705042</v>
      </c>
      <c r="M46" s="25">
        <v>176.4335612808295</v>
      </c>
      <c r="N46" s="25">
        <v>139.3427944871847</v>
      </c>
      <c r="O46" s="25">
        <v>160.84683372759486</v>
      </c>
      <c r="P46" s="25">
        <v>143.90288723428117</v>
      </c>
      <c r="Q46" s="25">
        <v>151.3595384558104</v>
      </c>
      <c r="R46" s="25"/>
      <c r="S46" s="25">
        <v>145.05555247900338</v>
      </c>
      <c r="T46" s="25">
        <v>150.77953591559992</v>
      </c>
      <c r="U46" s="25">
        <v>146.00217516271746</v>
      </c>
    </row>
    <row r="47" spans="2:21" ht="9.75">
      <c r="B47" s="9" t="s">
        <v>152</v>
      </c>
      <c r="C47" s="25">
        <v>167.29726299744442</v>
      </c>
      <c r="D47" s="25">
        <v>180.0839058969056</v>
      </c>
      <c r="E47" s="25">
        <v>129.31397191081732</v>
      </c>
      <c r="F47" s="25">
        <v>143.52023485143454</v>
      </c>
      <c r="G47" s="25">
        <v>144.2620410589664</v>
      </c>
      <c r="H47" s="25">
        <v>135.66723360921117</v>
      </c>
      <c r="I47" s="25"/>
      <c r="J47" s="25">
        <v>145.5529157311222</v>
      </c>
      <c r="K47" s="25">
        <v>144.63926216308042</v>
      </c>
      <c r="L47" s="25">
        <v>238.3427704985171</v>
      </c>
      <c r="M47" s="25">
        <v>181.13605704794986</v>
      </c>
      <c r="N47" s="25">
        <v>144.44281960041633</v>
      </c>
      <c r="O47" s="25">
        <v>163.03360883492613</v>
      </c>
      <c r="P47" s="25">
        <v>144.43530198091437</v>
      </c>
      <c r="Q47" s="25">
        <v>156.12958693449468</v>
      </c>
      <c r="R47" s="25"/>
      <c r="S47" s="25">
        <v>151.13009589312105</v>
      </c>
      <c r="T47" s="25">
        <v>160.08951640243833</v>
      </c>
      <c r="U47" s="25">
        <v>152.5617737814149</v>
      </c>
    </row>
    <row r="48" spans="2:23" ht="9.75">
      <c r="B48" s="53" t="s">
        <v>153</v>
      </c>
      <c r="C48" s="53">
        <v>122.59218403027407</v>
      </c>
      <c r="D48" s="53">
        <v>182.96106219098314</v>
      </c>
      <c r="E48" s="53">
        <v>131.33328078624402</v>
      </c>
      <c r="F48" s="53">
        <v>147.52197865102787</v>
      </c>
      <c r="G48" s="53">
        <v>150.8674009319339</v>
      </c>
      <c r="H48" s="53">
        <v>138.48437247930886</v>
      </c>
      <c r="I48" s="53"/>
      <c r="J48" s="53">
        <v>149.03249369334515</v>
      </c>
      <c r="K48" s="53">
        <v>150.57995911601182</v>
      </c>
      <c r="L48" s="53">
        <v>247.86222148359317</v>
      </c>
      <c r="M48" s="53">
        <v>188.50289186967856</v>
      </c>
      <c r="N48" s="53">
        <v>146.836239895473</v>
      </c>
      <c r="O48" s="53">
        <v>165.95578214688112</v>
      </c>
      <c r="P48" s="53">
        <v>145.1308982490497</v>
      </c>
      <c r="Q48" s="53">
        <v>159.3272490711763</v>
      </c>
      <c r="R48" s="53"/>
      <c r="S48" s="53">
        <v>151.9790265737099</v>
      </c>
      <c r="T48" s="53">
        <v>164.5788363786342</v>
      </c>
      <c r="U48" s="53">
        <v>153.9525262534142</v>
      </c>
      <c r="V48" s="25"/>
      <c r="W48" s="25"/>
    </row>
    <row r="49" spans="2:23" ht="9.75">
      <c r="B49" s="25" t="s">
        <v>154</v>
      </c>
      <c r="C49" s="25">
        <v>194.94815259959114</v>
      </c>
      <c r="D49" s="25">
        <v>187.1898963025026</v>
      </c>
      <c r="E49" s="25">
        <v>119.45781029576379</v>
      </c>
      <c r="F49" s="25">
        <v>138.70016349791683</v>
      </c>
      <c r="G49" s="25">
        <v>147.33704422464473</v>
      </c>
      <c r="H49" s="25">
        <v>129.42607339383997</v>
      </c>
      <c r="I49" s="25"/>
      <c r="J49" s="25">
        <v>143.66678784264226</v>
      </c>
      <c r="K49" s="25">
        <v>147.7698007121833</v>
      </c>
      <c r="L49" s="25">
        <v>236.7582607874865</v>
      </c>
      <c r="M49" s="25">
        <v>187.43102747751516</v>
      </c>
      <c r="N49" s="25">
        <v>138.83059147449788</v>
      </c>
      <c r="O49" s="25">
        <v>166.6269744351614</v>
      </c>
      <c r="P49" s="25">
        <v>144.6084136287206</v>
      </c>
      <c r="Q49" s="25">
        <v>155.48768323421473</v>
      </c>
      <c r="R49" s="25"/>
      <c r="S49" s="25">
        <v>150.1390002510971</v>
      </c>
      <c r="T49" s="25">
        <v>162.6427619440149</v>
      </c>
      <c r="U49" s="25">
        <v>152.05504244028174</v>
      </c>
      <c r="V49" s="25"/>
      <c r="W49" s="25"/>
    </row>
    <row r="50" spans="2:23" ht="9.75">
      <c r="B50" s="25" t="s">
        <v>155</v>
      </c>
      <c r="C50" s="25">
        <v>197.404792422931</v>
      </c>
      <c r="D50" s="25">
        <v>198.17963803959512</v>
      </c>
      <c r="E50" s="25">
        <v>130.92960971832838</v>
      </c>
      <c r="F50" s="25">
        <v>151.54176850164725</v>
      </c>
      <c r="G50" s="25">
        <v>152.59277885138212</v>
      </c>
      <c r="H50" s="25">
        <v>140.48942386358107</v>
      </c>
      <c r="I50" s="25"/>
      <c r="J50" s="25">
        <v>150.97612990111287</v>
      </c>
      <c r="K50" s="25">
        <v>155.28480017231698</v>
      </c>
      <c r="L50" s="25">
        <v>246.01297384041607</v>
      </c>
      <c r="M50" s="25">
        <v>190.80806456288317</v>
      </c>
      <c r="N50" s="25">
        <v>144.0099875405967</v>
      </c>
      <c r="O50" s="25">
        <v>169.48132263691232</v>
      </c>
      <c r="P50" s="25">
        <v>147.4151422473898</v>
      </c>
      <c r="Q50" s="25">
        <v>160.4413194905755</v>
      </c>
      <c r="R50" s="25"/>
      <c r="S50" s="25">
        <v>156.79425723966995</v>
      </c>
      <c r="T50" s="25">
        <v>167.86831715226717</v>
      </c>
      <c r="U50" s="25">
        <v>158.51970102151546</v>
      </c>
      <c r="V50" s="25"/>
      <c r="W50" s="25"/>
    </row>
    <row r="51" spans="2:23" ht="9.75">
      <c r="B51" s="25" t="s">
        <v>156</v>
      </c>
      <c r="C51" s="25">
        <v>176.7153663171425</v>
      </c>
      <c r="D51" s="25">
        <v>205.88990505016008</v>
      </c>
      <c r="E51" s="25">
        <v>138.98404541357763</v>
      </c>
      <c r="F51" s="25">
        <v>156.81024935572538</v>
      </c>
      <c r="G51" s="25">
        <v>153.5943244964361</v>
      </c>
      <c r="H51" s="25">
        <v>147.25042149382978</v>
      </c>
      <c r="I51" s="25"/>
      <c r="J51" s="25">
        <v>159.77968566186541</v>
      </c>
      <c r="K51" s="25">
        <v>161.25025680979954</v>
      </c>
      <c r="L51" s="25">
        <v>254.01818650150463</v>
      </c>
      <c r="M51" s="25">
        <v>199.03331162238206</v>
      </c>
      <c r="N51" s="25">
        <v>148.94137376874377</v>
      </c>
      <c r="O51" s="25">
        <v>171.20151840473926</v>
      </c>
      <c r="P51" s="25">
        <v>147.62826367564176</v>
      </c>
      <c r="Q51" s="25">
        <v>165.06331016896914</v>
      </c>
      <c r="R51" s="25"/>
      <c r="S51" s="25">
        <v>160.86457110767535</v>
      </c>
      <c r="T51" s="25">
        <v>176.17948905506464</v>
      </c>
      <c r="U51" s="25">
        <v>163.18385022261668</v>
      </c>
      <c r="V51" s="25"/>
      <c r="W51" s="25"/>
    </row>
    <row r="52" spans="2:23" ht="9.75">
      <c r="B52" s="53" t="s">
        <v>157</v>
      </c>
      <c r="C52" s="53">
        <v>126.41333033338935</v>
      </c>
      <c r="D52" s="53">
        <v>208.50561287124387</v>
      </c>
      <c r="E52" s="53">
        <v>135.94348411225153</v>
      </c>
      <c r="F52" s="53">
        <v>158.37665845871993</v>
      </c>
      <c r="G52" s="53">
        <v>156.73597641292884</v>
      </c>
      <c r="H52" s="53">
        <v>146.09095591886458</v>
      </c>
      <c r="I52" s="53"/>
      <c r="J52" s="53">
        <v>160.46698644143788</v>
      </c>
      <c r="K52" s="53">
        <v>162.80120123255708</v>
      </c>
      <c r="L52" s="53">
        <v>266.3222961086846</v>
      </c>
      <c r="M52" s="53">
        <v>209.11300751546565</v>
      </c>
      <c r="N52" s="53">
        <v>152.9111186848914</v>
      </c>
      <c r="O52" s="53">
        <v>173.31642787035472</v>
      </c>
      <c r="P52" s="53">
        <v>147.73767954829066</v>
      </c>
      <c r="Q52" s="53">
        <v>167.9205723895769</v>
      </c>
      <c r="R52" s="53"/>
      <c r="S52" s="53">
        <v>160.02891746074172</v>
      </c>
      <c r="T52" s="53">
        <v>178.77801370946383</v>
      </c>
      <c r="U52" s="53">
        <v>162.82413439940115</v>
      </c>
      <c r="V52" s="25"/>
      <c r="W52" s="25"/>
    </row>
    <row r="53" spans="2:23" ht="9.75">
      <c r="B53" s="25" t="s">
        <v>167</v>
      </c>
      <c r="C53" s="25">
        <v>205.19923244793307</v>
      </c>
      <c r="D53" s="25">
        <v>194.56010080435075</v>
      </c>
      <c r="E53" s="25">
        <v>125.020754884835</v>
      </c>
      <c r="F53" s="25">
        <v>150.71565579453124</v>
      </c>
      <c r="G53" s="25">
        <v>154.28898797859017</v>
      </c>
      <c r="H53" s="25">
        <v>136.6806629727374</v>
      </c>
      <c r="I53" s="25"/>
      <c r="J53" s="25">
        <v>150.28682647819392</v>
      </c>
      <c r="K53" s="25">
        <v>158.24583545128178</v>
      </c>
      <c r="L53" s="25">
        <v>252.87973151556577</v>
      </c>
      <c r="M53" s="25">
        <v>200.9787834589634</v>
      </c>
      <c r="N53" s="25">
        <v>146.66334122471005</v>
      </c>
      <c r="O53" s="25">
        <v>172.90155312950554</v>
      </c>
      <c r="P53" s="25">
        <v>148.10424450732845</v>
      </c>
      <c r="Q53" s="25">
        <v>162.8699926299883</v>
      </c>
      <c r="R53" s="25"/>
      <c r="S53" s="25">
        <v>157.48963263417943</v>
      </c>
      <c r="T53" s="25">
        <v>173.9170122235265</v>
      </c>
      <c r="U53" s="25">
        <v>159.96019798576458</v>
      </c>
      <c r="V53" s="25"/>
      <c r="W53" s="25"/>
    </row>
    <row r="54" spans="2:23" ht="9.75">
      <c r="B54" s="25" t="s">
        <v>168</v>
      </c>
      <c r="C54" s="25">
        <v>198.63833403236546</v>
      </c>
      <c r="D54" s="25">
        <v>204.63352129949692</v>
      </c>
      <c r="E54" s="25">
        <v>136.2615078450958</v>
      </c>
      <c r="F54" s="25">
        <v>162.7633204591396</v>
      </c>
      <c r="G54" s="25">
        <v>161.84324142022223</v>
      </c>
      <c r="H54" s="25">
        <v>147.41482218433794</v>
      </c>
      <c r="I54" s="25"/>
      <c r="J54" s="25">
        <v>157.50502397348953</v>
      </c>
      <c r="K54" s="25">
        <v>162.94130764843143</v>
      </c>
      <c r="L54" s="25">
        <v>264.7113060355202</v>
      </c>
      <c r="M54" s="25">
        <v>203.28022641162704</v>
      </c>
      <c r="N54" s="25">
        <v>152.82563714162302</v>
      </c>
      <c r="O54" s="25">
        <v>172.1533322735096</v>
      </c>
      <c r="P54" s="25">
        <v>150.66753635353157</v>
      </c>
      <c r="Q54" s="25">
        <v>167.39159754385815</v>
      </c>
      <c r="R54" s="25"/>
      <c r="S54" s="25">
        <v>163.44088018028017</v>
      </c>
      <c r="T54" s="25">
        <v>179.65784198713976</v>
      </c>
      <c r="U54" s="25">
        <v>165.88902216872995</v>
      </c>
      <c r="V54" s="25"/>
      <c r="W54" s="25"/>
    </row>
    <row r="55" spans="2:23" ht="9.75">
      <c r="B55" s="25" t="s">
        <v>169</v>
      </c>
      <c r="C55" s="25">
        <v>190.33082161585438</v>
      </c>
      <c r="D55" s="25">
        <v>211.29942690994613</v>
      </c>
      <c r="E55" s="25">
        <v>141.50110886187449</v>
      </c>
      <c r="F55" s="25">
        <v>171.5680968874426</v>
      </c>
      <c r="G55" s="25">
        <v>162.76175717915999</v>
      </c>
      <c r="H55" s="25">
        <v>153.01819413747393</v>
      </c>
      <c r="I55" s="25"/>
      <c r="J55" s="25">
        <v>160.5080913598542</v>
      </c>
      <c r="K55" s="25">
        <v>166.49814382725054</v>
      </c>
      <c r="L55" s="25">
        <v>268.9568971970057</v>
      </c>
      <c r="M55" s="25">
        <v>208.57501639148995</v>
      </c>
      <c r="N55" s="25">
        <v>155.55395729914932</v>
      </c>
      <c r="O55" s="25">
        <v>172.95322896038843</v>
      </c>
      <c r="P55" s="25">
        <v>150.15974761794615</v>
      </c>
      <c r="Q55" s="25">
        <v>169.46626701261943</v>
      </c>
      <c r="R55" s="25"/>
      <c r="S55" s="25">
        <v>166.14625504283876</v>
      </c>
      <c r="T55" s="25">
        <v>183.76921833999086</v>
      </c>
      <c r="U55" s="25">
        <v>168.79338121165844</v>
      </c>
      <c r="V55" s="25"/>
      <c r="W55" s="25"/>
    </row>
    <row r="56" spans="2:23" ht="9.75">
      <c r="B56" s="53" t="s">
        <v>171</v>
      </c>
      <c r="C56" s="53">
        <v>140.54205864201643</v>
      </c>
      <c r="D56" s="53">
        <v>216.05084126574985</v>
      </c>
      <c r="E56" s="53">
        <v>134.33637245575224</v>
      </c>
      <c r="F56" s="53">
        <v>170.33462189627207</v>
      </c>
      <c r="G56" s="53">
        <v>165.57890389944322</v>
      </c>
      <c r="H56" s="53">
        <v>149.22832108775685</v>
      </c>
      <c r="I56" s="53"/>
      <c r="J56" s="53">
        <v>160.88978384950718</v>
      </c>
      <c r="K56" s="53">
        <v>166.25184515502235</v>
      </c>
      <c r="L56" s="53">
        <v>281.6928769315933</v>
      </c>
      <c r="M56" s="53">
        <v>215.31479180209757</v>
      </c>
      <c r="N56" s="53">
        <v>156.8830584810289</v>
      </c>
      <c r="O56" s="53">
        <v>175.10363481063456</v>
      </c>
      <c r="P56" s="53">
        <v>149.62814008789474</v>
      </c>
      <c r="Q56" s="53">
        <v>170.99974338255265</v>
      </c>
      <c r="R56" s="53"/>
      <c r="S56" s="53">
        <v>163.8154509756412</v>
      </c>
      <c r="T56" s="53">
        <v>184.3492664865365</v>
      </c>
      <c r="U56" s="53">
        <v>166.86535565627543</v>
      </c>
      <c r="V56" s="25"/>
      <c r="W56" s="25"/>
    </row>
    <row r="57" spans="2:23" ht="9.75">
      <c r="B57" s="25" t="s">
        <v>177</v>
      </c>
      <c r="C57" s="25">
        <v>183.2302729133113</v>
      </c>
      <c r="D57" s="25">
        <v>202.1129174078169</v>
      </c>
      <c r="E57" s="25">
        <v>124.91579297788289</v>
      </c>
      <c r="F57" s="25">
        <v>163.312611920569</v>
      </c>
      <c r="G57" s="25">
        <v>164.54852960292348</v>
      </c>
      <c r="H57" s="25">
        <v>141.0485402054891</v>
      </c>
      <c r="I57" s="25"/>
      <c r="J57" s="25">
        <v>150.0638855913722</v>
      </c>
      <c r="K57" s="25">
        <v>156.2763860960331</v>
      </c>
      <c r="L57" s="25">
        <v>265.4966372339196</v>
      </c>
      <c r="M57" s="25">
        <v>208.24780297199536</v>
      </c>
      <c r="N57" s="25">
        <v>150.66541176059764</v>
      </c>
      <c r="O57" s="25">
        <v>176.71185656759448</v>
      </c>
      <c r="P57" s="25">
        <v>149.84620713326402</v>
      </c>
      <c r="Q57" s="25">
        <v>165.6431196160002</v>
      </c>
      <c r="R57" s="25"/>
      <c r="S57" s="25">
        <v>159.6932616424994</v>
      </c>
      <c r="T57" s="25">
        <v>178.54559804424477</v>
      </c>
      <c r="U57" s="25">
        <v>162.50140014576556</v>
      </c>
      <c r="V57" s="25"/>
      <c r="W57" s="25"/>
    </row>
    <row r="58" spans="2:23" ht="9.75">
      <c r="B58" s="25" t="s">
        <v>178</v>
      </c>
      <c r="C58" s="25">
        <v>199.7300549166426</v>
      </c>
      <c r="D58" s="25">
        <v>202.0529216881429</v>
      </c>
      <c r="E58" s="25">
        <v>130.6083896028141</v>
      </c>
      <c r="F58" s="25">
        <v>165.03844953822528</v>
      </c>
      <c r="G58" s="25">
        <v>160.11768663158972</v>
      </c>
      <c r="H58" s="25">
        <v>144.1738050851741</v>
      </c>
      <c r="I58" s="25"/>
      <c r="J58" s="25">
        <v>157.57555731763253</v>
      </c>
      <c r="K58" s="25">
        <v>161.01151595189734</v>
      </c>
      <c r="L58" s="25">
        <v>271.56270987120746</v>
      </c>
      <c r="M58" s="25">
        <v>208.94291924749092</v>
      </c>
      <c r="N58" s="25">
        <v>155.82637406828755</v>
      </c>
      <c r="O58" s="25">
        <v>180.8498861258514</v>
      </c>
      <c r="P58" s="25">
        <v>153.11800314087932</v>
      </c>
      <c r="Q58" s="25">
        <v>170.44054816372662</v>
      </c>
      <c r="R58" s="25"/>
      <c r="S58" s="25">
        <v>164.5370284221641</v>
      </c>
      <c r="T58" s="25">
        <v>182.960403239443</v>
      </c>
      <c r="U58" s="25">
        <v>167.29280540495756</v>
      </c>
      <c r="V58" s="25"/>
      <c r="W58" s="25"/>
    </row>
    <row r="59" spans="2:23" ht="9.75">
      <c r="B59" s="25" t="s">
        <v>179</v>
      </c>
      <c r="C59" s="25">
        <v>200.59734907360763</v>
      </c>
      <c r="D59" s="25">
        <v>206.3859717668425</v>
      </c>
      <c r="E59" s="25">
        <v>142.04391553377158</v>
      </c>
      <c r="F59" s="25">
        <v>175.6845527507557</v>
      </c>
      <c r="G59" s="25">
        <v>165.7312676710542</v>
      </c>
      <c r="H59" s="25">
        <v>153.73785821128146</v>
      </c>
      <c r="I59" s="25"/>
      <c r="J59" s="25">
        <v>165.31620784166188</v>
      </c>
      <c r="K59" s="25">
        <v>173.75156104211177</v>
      </c>
      <c r="L59" s="25">
        <v>284.0074107476441</v>
      </c>
      <c r="M59" s="25">
        <v>210.44305008546291</v>
      </c>
      <c r="N59" s="25">
        <v>159.486706263714</v>
      </c>
      <c r="O59" s="25">
        <v>182.2462067517859</v>
      </c>
      <c r="P59" s="25">
        <v>151.21458978250118</v>
      </c>
      <c r="Q59" s="25">
        <v>174.00828540430072</v>
      </c>
      <c r="R59" s="25"/>
      <c r="S59" s="25">
        <v>169.80502764312217</v>
      </c>
      <c r="T59" s="25">
        <v>189.15587375388364</v>
      </c>
      <c r="U59" s="25">
        <v>172.69543386467313</v>
      </c>
      <c r="V59" s="25"/>
      <c r="W59" s="25"/>
    </row>
    <row r="60" spans="2:23" ht="9.75">
      <c r="B60" s="53" t="s">
        <v>208</v>
      </c>
      <c r="C60" s="53">
        <v>132.70115521484104</v>
      </c>
      <c r="D60" s="53">
        <v>209.55987084470263</v>
      </c>
      <c r="E60" s="53">
        <v>134.65750961209864</v>
      </c>
      <c r="F60" s="53">
        <v>169.48315140183644</v>
      </c>
      <c r="G60" s="53">
        <v>156.4917171097256</v>
      </c>
      <c r="H60" s="53">
        <v>147.87914639659343</v>
      </c>
      <c r="I60" s="53"/>
      <c r="J60" s="53">
        <v>166.11590579908454</v>
      </c>
      <c r="K60" s="53">
        <v>170.95155866326658</v>
      </c>
      <c r="L60" s="53">
        <v>305.2229921431572</v>
      </c>
      <c r="M60" s="53">
        <v>218.44077358386596</v>
      </c>
      <c r="N60" s="53">
        <v>164.6166413587251</v>
      </c>
      <c r="O60" s="53">
        <v>183.59426857418754</v>
      </c>
      <c r="P60" s="53">
        <v>150.56604213296254</v>
      </c>
      <c r="Q60" s="53">
        <v>176.6179608502446</v>
      </c>
      <c r="R60" s="53"/>
      <c r="S60" s="53">
        <v>166.6704011853187</v>
      </c>
      <c r="T60" s="53">
        <v>194.22745707436945</v>
      </c>
      <c r="U60" s="53">
        <v>170.684315756017</v>
      </c>
      <c r="V60" s="25"/>
      <c r="W60" s="25"/>
    </row>
    <row r="61" spans="2:22" ht="9.75">
      <c r="B61" s="162" t="s">
        <v>252</v>
      </c>
      <c r="C61" s="162">
        <v>222.4617185472777</v>
      </c>
      <c r="D61" s="162">
        <v>187.20438923137877</v>
      </c>
      <c r="E61" s="162">
        <v>124.29487992055499</v>
      </c>
      <c r="F61" s="162">
        <v>164.98035056248597</v>
      </c>
      <c r="G61" s="162">
        <v>157.99120090915486</v>
      </c>
      <c r="H61" s="162">
        <v>138.88313686732917</v>
      </c>
      <c r="I61" s="162"/>
      <c r="J61" s="162">
        <v>155.6103147544666</v>
      </c>
      <c r="K61" s="162">
        <v>160.60500165875337</v>
      </c>
      <c r="L61" s="162">
        <v>283.76005862622395</v>
      </c>
      <c r="M61" s="162">
        <v>209.38439792676257</v>
      </c>
      <c r="N61" s="162">
        <v>151.13588721962714</v>
      </c>
      <c r="O61" s="162">
        <v>188.02267959895872</v>
      </c>
      <c r="P61" s="162">
        <v>151.52050049909224</v>
      </c>
      <c r="Q61" s="162">
        <v>169.7266131333653</v>
      </c>
      <c r="R61" s="162"/>
      <c r="S61" s="162">
        <v>163.74839881400064</v>
      </c>
      <c r="T61" s="162">
        <v>183.37225306798283</v>
      </c>
      <c r="U61" s="162">
        <v>166.66762192838266</v>
      </c>
      <c r="V61" s="25"/>
    </row>
    <row r="62" spans="2:22" ht="9.75">
      <c r="B62" s="25" t="s">
        <v>253</v>
      </c>
      <c r="C62" s="25">
        <v>219.1064687121683</v>
      </c>
      <c r="D62" s="25">
        <v>196.89912418498866</v>
      </c>
      <c r="E62" s="25">
        <v>136.6349258453831</v>
      </c>
      <c r="F62" s="25">
        <v>178.14491055527728</v>
      </c>
      <c r="G62" s="25">
        <v>161.48672710829226</v>
      </c>
      <c r="H62" s="25">
        <v>149.7190321464949</v>
      </c>
      <c r="I62" s="25"/>
      <c r="J62" s="25">
        <v>164.43156555755615</v>
      </c>
      <c r="K62" s="25">
        <v>176.35698190695183</v>
      </c>
      <c r="L62" s="25">
        <v>294.96448496259774</v>
      </c>
      <c r="M62" s="25">
        <v>215.8666756493625</v>
      </c>
      <c r="N62" s="25">
        <v>157.45543348534443</v>
      </c>
      <c r="O62" s="25">
        <v>188.33283092757537</v>
      </c>
      <c r="P62" s="25">
        <v>154.49805271473477</v>
      </c>
      <c r="Q62" s="25">
        <v>175.8686381416117</v>
      </c>
      <c r="R62" s="25"/>
      <c r="S62" s="25">
        <v>170.7787183862586</v>
      </c>
      <c r="T62" s="25">
        <v>191.71667734999332</v>
      </c>
      <c r="U62" s="25">
        <v>173.88825907096245</v>
      </c>
      <c r="V62" s="25"/>
    </row>
    <row r="63" spans="2:22" ht="9.75">
      <c r="B63" s="25" t="s">
        <v>254</v>
      </c>
      <c r="C63" s="25">
        <v>193.97456700181039</v>
      </c>
      <c r="D63" s="25">
        <v>206.07343326017684</v>
      </c>
      <c r="E63" s="25">
        <v>145.04168120400763</v>
      </c>
      <c r="F63" s="25">
        <v>185.89785033405585</v>
      </c>
      <c r="G63" s="25">
        <v>163.35214859389166</v>
      </c>
      <c r="H63" s="25">
        <v>157.09892905878272</v>
      </c>
      <c r="I63" s="25"/>
      <c r="J63" s="25">
        <v>170.42724018666362</v>
      </c>
      <c r="K63" s="25">
        <v>183.13083418290054</v>
      </c>
      <c r="L63" s="25">
        <v>295.981579387333</v>
      </c>
      <c r="M63" s="25">
        <v>216.43011345568266</v>
      </c>
      <c r="N63" s="25">
        <v>159.45016925865497</v>
      </c>
      <c r="O63" s="25">
        <v>188.86067993760653</v>
      </c>
      <c r="P63" s="25">
        <v>155.3298044802781</v>
      </c>
      <c r="Q63" s="25">
        <v>178.39037077905243</v>
      </c>
      <c r="R63" s="25"/>
      <c r="S63" s="25">
        <v>173.34774159403472</v>
      </c>
      <c r="T63" s="25">
        <v>196.94067414328958</v>
      </c>
      <c r="U63" s="25">
        <v>176.8265155919584</v>
      </c>
      <c r="V63" s="25"/>
    </row>
    <row r="64" spans="2:21" ht="9.75">
      <c r="B64" s="53" t="s">
        <v>256</v>
      </c>
      <c r="C64" s="53">
        <v>137.18532737684933</v>
      </c>
      <c r="D64" s="53">
        <v>209.51272771852229</v>
      </c>
      <c r="E64" s="53">
        <v>136.98196892988085</v>
      </c>
      <c r="F64" s="53">
        <v>175.95278692931763</v>
      </c>
      <c r="G64" s="53">
        <v>166.5803232542749</v>
      </c>
      <c r="H64" s="53">
        <v>151.43983817406402</v>
      </c>
      <c r="I64" s="53"/>
      <c r="J64" s="53">
        <v>170.92179762686297</v>
      </c>
      <c r="K64" s="53">
        <v>180.11243943035277</v>
      </c>
      <c r="L64" s="53">
        <v>325.35245384114785</v>
      </c>
      <c r="M64" s="53">
        <v>218.45481818355444</v>
      </c>
      <c r="N64" s="53">
        <v>162.44128122090837</v>
      </c>
      <c r="O64" s="53">
        <v>190.80906654819353</v>
      </c>
      <c r="P64" s="53">
        <v>154.24458377998127</v>
      </c>
      <c r="Q64" s="53">
        <v>180.12641788394004</v>
      </c>
      <c r="R64" s="53"/>
      <c r="S64" s="53">
        <v>170.13123969093726</v>
      </c>
      <c r="T64" s="53">
        <v>198.40410313408316</v>
      </c>
      <c r="U64" s="53">
        <v>174.25069240571435</v>
      </c>
    </row>
    <row r="65" spans="2:22" ht="9.75">
      <c r="B65" s="162" t="s">
        <v>258</v>
      </c>
      <c r="C65" s="162">
        <v>229.99244580333348</v>
      </c>
      <c r="D65" s="162">
        <v>198.53566404443876</v>
      </c>
      <c r="E65" s="162">
        <v>125.47814208310383</v>
      </c>
      <c r="F65" s="162">
        <v>170.71457323100483</v>
      </c>
      <c r="G65" s="162">
        <v>169.41097340952686</v>
      </c>
      <c r="H65" s="162">
        <v>143.08228917937885</v>
      </c>
      <c r="I65" s="162"/>
      <c r="J65" s="162">
        <v>159.53355913414077</v>
      </c>
      <c r="K65" s="162">
        <v>171.67002770281525</v>
      </c>
      <c r="L65" s="162">
        <v>303.879141450283</v>
      </c>
      <c r="M65" s="162">
        <v>214.93652708579128</v>
      </c>
      <c r="N65" s="162">
        <v>151.58485370959082</v>
      </c>
      <c r="O65" s="162">
        <v>195.27400845617342</v>
      </c>
      <c r="P65" s="162">
        <v>153.36933537168863</v>
      </c>
      <c r="Q65" s="162">
        <v>173.86313138145067</v>
      </c>
      <c r="R65" s="162"/>
      <c r="S65" s="162">
        <v>168.14356076240912</v>
      </c>
      <c r="T65" s="162">
        <v>188.5432275069728</v>
      </c>
      <c r="U65" s="162">
        <v>171.18477782689962</v>
      </c>
      <c r="V65" s="25"/>
    </row>
    <row r="66" spans="2:21" ht="9.75">
      <c r="B66" s="25" t="s">
        <v>265</v>
      </c>
      <c r="C66" s="25">
        <v>215.84830238564604</v>
      </c>
      <c r="D66" s="25">
        <v>211.9553036163676</v>
      </c>
      <c r="E66" s="25">
        <v>128.0940476200581</v>
      </c>
      <c r="F66" s="25">
        <v>168.17405416892734</v>
      </c>
      <c r="G66" s="25">
        <v>153.87693959683546</v>
      </c>
      <c r="H66" s="25">
        <v>144.4016915971657</v>
      </c>
      <c r="I66" s="25"/>
      <c r="J66" s="25">
        <v>158.56901919648018</v>
      </c>
      <c r="K66" s="25">
        <v>175.41265764103989</v>
      </c>
      <c r="L66" s="25">
        <v>308.52608264486514</v>
      </c>
      <c r="M66" s="25">
        <v>214.4701149370975</v>
      </c>
      <c r="N66" s="25">
        <v>155.61000119343734</v>
      </c>
      <c r="O66" s="25">
        <v>194.04690740545465</v>
      </c>
      <c r="P66" s="25">
        <v>155.30633882271744</v>
      </c>
      <c r="Q66" s="25">
        <v>175.4671876721062</v>
      </c>
      <c r="R66" s="25"/>
      <c r="S66" s="25">
        <v>168.89124282802706</v>
      </c>
      <c r="T66" s="25">
        <v>188.27773261799246</v>
      </c>
      <c r="U66" s="25">
        <v>171.79794231251245</v>
      </c>
    </row>
    <row r="67" spans="2:21" ht="9.75">
      <c r="B67" s="25" t="s">
        <v>266</v>
      </c>
      <c r="C67" s="25">
        <v>191.2705480335806</v>
      </c>
      <c r="D67" s="25">
        <v>229.00302928936438</v>
      </c>
      <c r="E67" s="25">
        <v>139.26063476836063</v>
      </c>
      <c r="F67" s="25">
        <v>176.13615206545134</v>
      </c>
      <c r="G67" s="25">
        <v>152.6531936275475</v>
      </c>
      <c r="H67" s="25">
        <v>154.13845050634438</v>
      </c>
      <c r="I67" s="25"/>
      <c r="J67" s="25">
        <v>165.69462069432888</v>
      </c>
      <c r="K67" s="25">
        <v>185.7070154525884</v>
      </c>
      <c r="L67" s="25">
        <v>311.02504720591514</v>
      </c>
      <c r="M67" s="25">
        <v>213.01779654048548</v>
      </c>
      <c r="N67" s="25">
        <v>159.98131063664223</v>
      </c>
      <c r="O67" s="25">
        <v>194.9714057899114</v>
      </c>
      <c r="P67" s="25">
        <v>155.72009758930818</v>
      </c>
      <c r="Q67" s="25">
        <v>178.8869984081398</v>
      </c>
      <c r="R67" s="25"/>
      <c r="S67" s="25">
        <v>172.67740141117275</v>
      </c>
      <c r="T67" s="25">
        <v>193.9291098469118</v>
      </c>
      <c r="U67" s="25">
        <v>175.84112069749975</v>
      </c>
    </row>
    <row r="68" spans="2:21" ht="9.75">
      <c r="B68" s="53" t="s">
        <v>269</v>
      </c>
      <c r="C68" s="53">
        <v>138.8759217251289</v>
      </c>
      <c r="D68" s="53">
        <v>229.91145601399603</v>
      </c>
      <c r="E68" s="53">
        <v>129.6317299534402</v>
      </c>
      <c r="F68" s="53">
        <v>171.8931931274219</v>
      </c>
      <c r="G68" s="53">
        <v>156.78923905063934</v>
      </c>
      <c r="H68" s="53">
        <v>148.62219981591923</v>
      </c>
      <c r="I68" s="53"/>
      <c r="J68" s="53">
        <v>166.0158651364946</v>
      </c>
      <c r="K68" s="53">
        <v>181.63896763170462</v>
      </c>
      <c r="L68" s="53">
        <v>331.3730703970156</v>
      </c>
      <c r="M68" s="53">
        <v>221.2525012555198</v>
      </c>
      <c r="N68" s="53">
        <v>164.18175390641454</v>
      </c>
      <c r="O68" s="53">
        <v>196.47842968243796</v>
      </c>
      <c r="P68" s="53">
        <v>154.13668018650768</v>
      </c>
      <c r="Q68" s="53">
        <v>180.79599244684687</v>
      </c>
      <c r="R68" s="53"/>
      <c r="S68" s="53">
        <v>169.84907496866325</v>
      </c>
      <c r="T68" s="53">
        <v>197.17200902656214</v>
      </c>
      <c r="U68" s="53">
        <v>173.82186029953624</v>
      </c>
    </row>
    <row r="69" ht="9.75">
      <c r="B69" s="54" t="s">
        <v>274</v>
      </c>
    </row>
    <row r="70" ht="11.25">
      <c r="B70" s="88" t="s">
        <v>133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SheetLayoutView="100" zoomScalePageLayoutView="0" workbookViewId="0" topLeftCell="A1">
      <selection activeCell="N40" sqref="N40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4" customFormat="1" ht="12.75">
      <c r="A1" s="23"/>
      <c r="B1" s="70" t="s">
        <v>182</v>
      </c>
      <c r="D1" s="76"/>
      <c r="E1" s="76"/>
      <c r="F1" s="76"/>
      <c r="L1" s="111" t="str">
        <f>'Tab 1'!K1</f>
        <v>Carta de Conjuntura | Abr 2015</v>
      </c>
    </row>
    <row r="2" spans="2:12" s="74" customFormat="1" ht="12.75">
      <c r="B2" s="75"/>
      <c r="D2" s="76"/>
      <c r="E2" s="76"/>
      <c r="F2" s="76"/>
      <c r="L2" s="73"/>
    </row>
    <row r="3" spans="2:12" ht="9.75">
      <c r="B3" s="29" t="s">
        <v>162</v>
      </c>
      <c r="C3" s="29"/>
      <c r="D3" s="55"/>
      <c r="E3" s="55"/>
      <c r="F3" s="55"/>
      <c r="G3" s="55"/>
      <c r="H3" s="55"/>
      <c r="I3" s="55"/>
      <c r="J3" s="55"/>
      <c r="K3" s="55"/>
      <c r="L3" s="55"/>
    </row>
    <row r="4" spans="2:9" ht="9.75">
      <c r="B4" s="42" t="s">
        <v>64</v>
      </c>
      <c r="C4" s="42"/>
      <c r="E4" s="32"/>
      <c r="F4" s="32"/>
      <c r="G4" s="32"/>
      <c r="H4" s="32"/>
      <c r="I4" s="32"/>
    </row>
    <row r="5" spans="2:9" ht="9.75">
      <c r="B5" s="43" t="s">
        <v>109</v>
      </c>
      <c r="C5" s="43"/>
      <c r="E5" s="27"/>
      <c r="F5" s="27"/>
      <c r="G5" s="27"/>
      <c r="H5" s="27"/>
      <c r="I5" s="27"/>
    </row>
    <row r="6" spans="2:9" ht="9.75">
      <c r="B6" s="43"/>
      <c r="C6" s="43"/>
      <c r="E6" s="27"/>
      <c r="F6" s="27"/>
      <c r="G6" s="27"/>
      <c r="H6" s="27"/>
      <c r="I6" s="27"/>
    </row>
    <row r="7" spans="2:12" s="49" customFormat="1" ht="15" customHeight="1">
      <c r="B7" s="250" t="s">
        <v>1</v>
      </c>
      <c r="C7" s="47" t="s">
        <v>48</v>
      </c>
      <c r="D7" s="47"/>
      <c r="E7" s="47"/>
      <c r="F7" s="48"/>
      <c r="G7" s="252" t="s">
        <v>65</v>
      </c>
      <c r="H7" s="252"/>
      <c r="I7" s="252"/>
      <c r="J7" s="239" t="s">
        <v>50</v>
      </c>
      <c r="K7" s="239" t="s">
        <v>51</v>
      </c>
      <c r="L7" s="239" t="s">
        <v>46</v>
      </c>
    </row>
    <row r="8" spans="2:12" s="50" customFormat="1" ht="30" customHeight="1" thickBot="1">
      <c r="B8" s="253"/>
      <c r="C8" s="34" t="s">
        <v>32</v>
      </c>
      <c r="D8" s="34" t="s">
        <v>52</v>
      </c>
      <c r="E8" s="34" t="s">
        <v>53</v>
      </c>
      <c r="F8" s="34"/>
      <c r="G8" s="34" t="s">
        <v>32</v>
      </c>
      <c r="H8" s="35" t="s">
        <v>54</v>
      </c>
      <c r="I8" s="35" t="s">
        <v>55</v>
      </c>
      <c r="J8" s="248"/>
      <c r="K8" s="248"/>
      <c r="L8" s="248"/>
    </row>
    <row r="9" spans="2:14" ht="10.5" thickTop="1">
      <c r="B9" s="9" t="s">
        <v>192</v>
      </c>
      <c r="C9" s="25">
        <v>104.59432342894773</v>
      </c>
      <c r="D9" s="25">
        <v>105.25564178863695</v>
      </c>
      <c r="E9" s="25">
        <v>102.71417696837852</v>
      </c>
      <c r="F9" s="25"/>
      <c r="G9" s="25">
        <v>102.25029095860062</v>
      </c>
      <c r="H9" s="25">
        <v>97.74358592210682</v>
      </c>
      <c r="I9" s="51">
        <v>-834.0227560671382</v>
      </c>
      <c r="J9" s="25">
        <v>126.07951170639853</v>
      </c>
      <c r="K9" s="25">
        <v>96.51556097517782</v>
      </c>
      <c r="L9" s="25">
        <v>106.51987652774766</v>
      </c>
      <c r="N9" s="25"/>
    </row>
    <row r="10" spans="2:14" ht="9.75">
      <c r="B10" s="9" t="s">
        <v>193</v>
      </c>
      <c r="C10" s="25">
        <v>107.2498781519025</v>
      </c>
      <c r="D10" s="25">
        <v>108.37525338254841</v>
      </c>
      <c r="E10" s="25">
        <v>103.87216817737814</v>
      </c>
      <c r="F10" s="25"/>
      <c r="G10" s="25">
        <v>113.74427082457899</v>
      </c>
      <c r="H10" s="25">
        <v>106.56349466227024</v>
      </c>
      <c r="I10" s="51">
        <v>-1288.3379590824536</v>
      </c>
      <c r="J10" s="25">
        <v>138.00032964666696</v>
      </c>
      <c r="K10" s="25">
        <v>108.45683713321776</v>
      </c>
      <c r="L10" s="25">
        <v>110.45013227813145</v>
      </c>
      <c r="N10" s="25"/>
    </row>
    <row r="11" spans="2:14" ht="9.75">
      <c r="B11" s="9" t="s">
        <v>194</v>
      </c>
      <c r="C11" s="25">
        <v>109.71756742678654</v>
      </c>
      <c r="D11" s="25">
        <v>111.8751069686701</v>
      </c>
      <c r="E11" s="25">
        <v>103.00028301801353</v>
      </c>
      <c r="F11" s="25"/>
      <c r="G11" s="25">
        <v>126.11574462365834</v>
      </c>
      <c r="H11" s="25">
        <v>106.8437741417381</v>
      </c>
      <c r="I11" s="51">
        <v>-3309.9311190257426</v>
      </c>
      <c r="J11" s="25">
        <v>153.32152407210452</v>
      </c>
      <c r="K11" s="25">
        <v>124.18695536162141</v>
      </c>
      <c r="L11" s="25">
        <v>114.21544984255631</v>
      </c>
      <c r="N11" s="25"/>
    </row>
    <row r="12" spans="2:14" ht="9.75">
      <c r="B12" s="46" t="s">
        <v>195</v>
      </c>
      <c r="C12" s="53">
        <v>113.5296409140701</v>
      </c>
      <c r="D12" s="53">
        <v>115.59778664709089</v>
      </c>
      <c r="E12" s="53">
        <v>107.11173420698645</v>
      </c>
      <c r="F12" s="53"/>
      <c r="G12" s="53">
        <v>114.40666236381736</v>
      </c>
      <c r="H12" s="53">
        <v>107.38108784269696</v>
      </c>
      <c r="I12" s="52">
        <v>-1263.0661724367972</v>
      </c>
      <c r="J12" s="53">
        <v>136.0552604377271</v>
      </c>
      <c r="K12" s="53">
        <v>125.92531191013691</v>
      </c>
      <c r="L12" s="53">
        <v>113.68106491846386</v>
      </c>
      <c r="N12" s="25"/>
    </row>
    <row r="13" spans="2:14" ht="9.75">
      <c r="B13" s="9" t="s">
        <v>196</v>
      </c>
      <c r="C13" s="25">
        <v>108.02599781654574</v>
      </c>
      <c r="D13" s="25">
        <v>109.4076714055211</v>
      </c>
      <c r="E13" s="25">
        <v>103.8231590072549</v>
      </c>
      <c r="F13" s="25"/>
      <c r="G13" s="25">
        <v>114.69611589261545</v>
      </c>
      <c r="H13" s="25">
        <v>107.55863044780327</v>
      </c>
      <c r="I13" s="51">
        <v>-790.1462241755243</v>
      </c>
      <c r="J13" s="25">
        <v>140.18292144881346</v>
      </c>
      <c r="K13" s="25">
        <v>119.95370214927614</v>
      </c>
      <c r="L13" s="25">
        <v>110.08532258579267</v>
      </c>
      <c r="N13" s="25"/>
    </row>
    <row r="14" spans="2:14" ht="9.75">
      <c r="B14" s="9" t="s">
        <v>197</v>
      </c>
      <c r="C14" s="25">
        <v>110.26328729595261</v>
      </c>
      <c r="D14" s="25">
        <v>111.60358349680244</v>
      </c>
      <c r="E14" s="25">
        <v>106.20262874876896</v>
      </c>
      <c r="F14" s="25"/>
      <c r="G14" s="25">
        <v>113.57897004326936</v>
      </c>
      <c r="H14" s="25">
        <v>108.45714697546582</v>
      </c>
      <c r="I14" s="51">
        <v>-60.913265968079266</v>
      </c>
      <c r="J14" s="25">
        <v>157.07709467153236</v>
      </c>
      <c r="K14" s="25">
        <v>122.37006743451428</v>
      </c>
      <c r="L14" s="25">
        <v>112.86539361228117</v>
      </c>
      <c r="N14" s="25"/>
    </row>
    <row r="15" spans="2:14" ht="9.75">
      <c r="B15" s="9" t="s">
        <v>198</v>
      </c>
      <c r="C15" s="25">
        <v>108.89356492661281</v>
      </c>
      <c r="D15" s="25">
        <v>109.69121953117113</v>
      </c>
      <c r="E15" s="25">
        <v>106.60595452322967</v>
      </c>
      <c r="F15" s="25"/>
      <c r="G15" s="25">
        <v>125.71775673693918</v>
      </c>
      <c r="H15" s="25">
        <v>107.81465998084106</v>
      </c>
      <c r="I15" s="51">
        <v>-4603.161115555255</v>
      </c>
      <c r="J15" s="25">
        <v>157.94256896847043</v>
      </c>
      <c r="K15" s="25">
        <v>117.73373141974145</v>
      </c>
      <c r="L15" s="25">
        <v>114.5962082204897</v>
      </c>
      <c r="N15" s="25"/>
    </row>
    <row r="16" spans="2:14" ht="9.75">
      <c r="B16" s="46" t="s">
        <v>199</v>
      </c>
      <c r="C16" s="53">
        <v>112.68060167657602</v>
      </c>
      <c r="D16" s="53">
        <v>113.30467574583913</v>
      </c>
      <c r="E16" s="53">
        <v>110.97275296819109</v>
      </c>
      <c r="F16" s="53"/>
      <c r="G16" s="53">
        <v>98.70917989763616</v>
      </c>
      <c r="H16" s="53">
        <v>99.1279207434937</v>
      </c>
      <c r="I16" s="52">
        <v>1752.6300250054765</v>
      </c>
      <c r="J16" s="53">
        <v>149.3410036633943</v>
      </c>
      <c r="K16" s="53">
        <v>110.19507177543389</v>
      </c>
      <c r="L16" s="53">
        <v>112.99612127643137</v>
      </c>
      <c r="N16" s="25"/>
    </row>
    <row r="17" spans="2:14" ht="9.75">
      <c r="B17" s="9" t="s">
        <v>200</v>
      </c>
      <c r="C17" s="25">
        <v>109.16795236690712</v>
      </c>
      <c r="D17" s="25">
        <v>109.5278127817827</v>
      </c>
      <c r="E17" s="25">
        <v>108.27368565239357</v>
      </c>
      <c r="F17" s="25"/>
      <c r="G17" s="25">
        <v>99.61704234759033</v>
      </c>
      <c r="H17" s="25">
        <v>98.83085251263964</v>
      </c>
      <c r="I17" s="51">
        <v>1329.9481218085095</v>
      </c>
      <c r="J17" s="25">
        <v>133.76908858411693</v>
      </c>
      <c r="K17" s="25">
        <v>97.66304418978453</v>
      </c>
      <c r="L17" s="25">
        <v>110.58402874322411</v>
      </c>
      <c r="N17" s="25"/>
    </row>
    <row r="18" spans="2:14" ht="9.75">
      <c r="B18" s="9" t="s">
        <v>201</v>
      </c>
      <c r="C18" s="25">
        <v>111.78324551043181</v>
      </c>
      <c r="D18" s="25">
        <v>112.23372144229629</v>
      </c>
      <c r="E18" s="25">
        <v>110.60408344796238</v>
      </c>
      <c r="F18" s="25"/>
      <c r="G18" s="25">
        <v>114.07657224360474</v>
      </c>
      <c r="H18" s="25">
        <v>103.6772541681315</v>
      </c>
      <c r="I18" s="51">
        <v>-2014.222768889545</v>
      </c>
      <c r="J18" s="25">
        <v>139.6853297293675</v>
      </c>
      <c r="K18" s="25">
        <v>102.14252194936341</v>
      </c>
      <c r="L18" s="25">
        <v>115.45194527812403</v>
      </c>
      <c r="N18" s="25"/>
    </row>
    <row r="19" spans="2:14" ht="9.75">
      <c r="B19" s="9" t="s">
        <v>202</v>
      </c>
      <c r="C19" s="25">
        <v>112.10537355201308</v>
      </c>
      <c r="D19" s="25">
        <v>112.50644738354171</v>
      </c>
      <c r="E19" s="25">
        <v>111.08572788202493</v>
      </c>
      <c r="F19" s="25"/>
      <c r="G19" s="25">
        <v>113.22020972497047</v>
      </c>
      <c r="H19" s="25">
        <v>107.26190350543618</v>
      </c>
      <c r="I19" s="51">
        <v>-374.4413682975513</v>
      </c>
      <c r="J19" s="25">
        <v>189.75263155475264</v>
      </c>
      <c r="K19" s="25">
        <v>107.59551460398815</v>
      </c>
      <c r="L19" s="25">
        <v>119.4196637787418</v>
      </c>
      <c r="N19" s="25"/>
    </row>
    <row r="20" spans="2:14" ht="9.75">
      <c r="B20" s="46" t="s">
        <v>203</v>
      </c>
      <c r="C20" s="53">
        <v>114.68096857127419</v>
      </c>
      <c r="D20" s="53">
        <v>114.96447219337466</v>
      </c>
      <c r="E20" s="53">
        <v>114.04529260486666</v>
      </c>
      <c r="F20" s="53"/>
      <c r="G20" s="53">
        <v>98.11147984514217</v>
      </c>
      <c r="H20" s="53">
        <v>106.67959958923473</v>
      </c>
      <c r="I20" s="52">
        <v>4788.753925099554</v>
      </c>
      <c r="J20" s="53">
        <v>180.49175091637082</v>
      </c>
      <c r="K20" s="53">
        <v>100.2829699991842</v>
      </c>
      <c r="L20" s="53">
        <v>118.94706997740971</v>
      </c>
      <c r="N20" s="25"/>
    </row>
    <row r="21" spans="2:14" ht="9.75">
      <c r="B21" s="9" t="s">
        <v>204</v>
      </c>
      <c r="C21" s="25">
        <v>108.80217380648088</v>
      </c>
      <c r="D21" s="25">
        <v>109.30217882299733</v>
      </c>
      <c r="E21" s="25">
        <v>107.47060701770386</v>
      </c>
      <c r="F21" s="25"/>
      <c r="G21" s="25">
        <v>104.10354856612</v>
      </c>
      <c r="H21" s="25">
        <v>102.02795161015972</v>
      </c>
      <c r="I21" s="51">
        <v>923.5299514663415</v>
      </c>
      <c r="J21" s="25">
        <v>153.38578600401578</v>
      </c>
      <c r="K21" s="25">
        <v>93.13056865185426</v>
      </c>
      <c r="L21" s="25">
        <v>113.60239033056622</v>
      </c>
      <c r="N21" s="25"/>
    </row>
    <row r="22" spans="2:14" ht="9.75">
      <c r="B22" s="9" t="s">
        <v>205</v>
      </c>
      <c r="C22" s="25">
        <v>109.96220050613768</v>
      </c>
      <c r="D22" s="25">
        <v>109.73790415070066</v>
      </c>
      <c r="E22" s="25">
        <v>110.88676759279352</v>
      </c>
      <c r="F22" s="25"/>
      <c r="G22" s="25">
        <v>104.56689316607802</v>
      </c>
      <c r="H22" s="25">
        <v>96.73415078992632</v>
      </c>
      <c r="I22" s="51">
        <v>-1361.6447788953944</v>
      </c>
      <c r="J22" s="25">
        <v>177.97215201115594</v>
      </c>
      <c r="K22" s="25">
        <v>97.94579354435551</v>
      </c>
      <c r="L22" s="25">
        <v>116.46006913951403</v>
      </c>
      <c r="N22" s="25"/>
    </row>
    <row r="23" spans="2:14" ht="9.75">
      <c r="B23" s="9" t="s">
        <v>206</v>
      </c>
      <c r="C23" s="25">
        <v>111.89012340954267</v>
      </c>
      <c r="D23" s="25">
        <v>111.50706100480478</v>
      </c>
      <c r="E23" s="25">
        <v>113.31268208728427</v>
      </c>
      <c r="F23" s="25"/>
      <c r="G23" s="25">
        <v>112.63336860619307</v>
      </c>
      <c r="H23" s="25">
        <v>99.98805341666483</v>
      </c>
      <c r="I23" s="51">
        <v>-3142.788927663463</v>
      </c>
      <c r="J23" s="25">
        <v>192.73466170754256</v>
      </c>
      <c r="K23" s="25">
        <v>103.62138061832688</v>
      </c>
      <c r="L23" s="25">
        <v>120.287869066832</v>
      </c>
      <c r="N23" s="25"/>
    </row>
    <row r="24" spans="2:14" ht="9.75">
      <c r="B24" s="46" t="s">
        <v>207</v>
      </c>
      <c r="C24" s="53">
        <v>116.41957460037925</v>
      </c>
      <c r="D24" s="53">
        <v>115.52920357206673</v>
      </c>
      <c r="E24" s="53">
        <v>119.43001524850514</v>
      </c>
      <c r="F24" s="53"/>
      <c r="G24" s="53">
        <v>96.8144863607149</v>
      </c>
      <c r="H24" s="53">
        <v>101.48825691632479</v>
      </c>
      <c r="I24" s="52">
        <v>3489.1335740033032</v>
      </c>
      <c r="J24" s="53">
        <v>190.51567106186394</v>
      </c>
      <c r="K24" s="53">
        <v>111.01771715087008</v>
      </c>
      <c r="L24" s="53">
        <v>119.73437886074983</v>
      </c>
      <c r="N24" s="25"/>
    </row>
    <row r="25" spans="2:14" ht="9.75">
      <c r="B25" s="9" t="s">
        <v>172</v>
      </c>
      <c r="C25" s="25">
        <v>110.4986684765442</v>
      </c>
      <c r="D25" s="25">
        <v>110.28467894043645</v>
      </c>
      <c r="E25" s="25">
        <v>111.3860024687751</v>
      </c>
      <c r="F25" s="25"/>
      <c r="G25" s="25">
        <v>111.8016236324482</v>
      </c>
      <c r="H25" s="25">
        <v>102.82900728106254</v>
      </c>
      <c r="I25" s="51">
        <v>-65.9635851750235</v>
      </c>
      <c r="J25" s="25">
        <v>181.3727895507868</v>
      </c>
      <c r="K25" s="25">
        <v>102.70604939397224</v>
      </c>
      <c r="L25" s="25">
        <v>117.91764812264107</v>
      </c>
      <c r="N25" s="25"/>
    </row>
    <row r="26" spans="2:14" ht="9.75">
      <c r="B26" s="9" t="s">
        <v>173</v>
      </c>
      <c r="C26" s="25">
        <v>114.27440077907764</v>
      </c>
      <c r="D26" s="25">
        <v>113.18991085311976</v>
      </c>
      <c r="E26" s="25">
        <v>118.04388614967142</v>
      </c>
      <c r="F26" s="25"/>
      <c r="G26" s="25">
        <v>120.53361920540056</v>
      </c>
      <c r="H26" s="25">
        <v>108.10330654545038</v>
      </c>
      <c r="I26" s="51">
        <v>-98.36117815403989</v>
      </c>
      <c r="J26" s="25">
        <v>201.16968419898888</v>
      </c>
      <c r="K26" s="25">
        <v>109.96120929021818</v>
      </c>
      <c r="L26" s="25">
        <v>123.68335820552238</v>
      </c>
      <c r="N26" s="25"/>
    </row>
    <row r="27" spans="2:14" ht="9.75">
      <c r="B27" s="9" t="s">
        <v>174</v>
      </c>
      <c r="C27" s="25">
        <v>117.23109639136833</v>
      </c>
      <c r="D27" s="25">
        <v>116.99482105223666</v>
      </c>
      <c r="E27" s="25">
        <v>118.20304716973618</v>
      </c>
      <c r="F27" s="25"/>
      <c r="G27" s="25">
        <v>126.36076800955763</v>
      </c>
      <c r="H27" s="25">
        <v>114.04822140896658</v>
      </c>
      <c r="I27" s="51">
        <v>-96.01368575058788</v>
      </c>
      <c r="J27" s="25">
        <v>219.14720472119646</v>
      </c>
      <c r="K27" s="25">
        <v>117.07543353693102</v>
      </c>
      <c r="L27" s="25">
        <v>128.03647386646716</v>
      </c>
      <c r="N27" s="25"/>
    </row>
    <row r="28" spans="2:14" ht="9.75">
      <c r="B28" s="46" t="s">
        <v>175</v>
      </c>
      <c r="C28" s="53">
        <v>122.59274579980615</v>
      </c>
      <c r="D28" s="53">
        <v>123.1545142286978</v>
      </c>
      <c r="E28" s="53">
        <v>120.93684324373122</v>
      </c>
      <c r="F28" s="53"/>
      <c r="G28" s="53">
        <v>99.70418856431436</v>
      </c>
      <c r="H28" s="53">
        <v>108.88954122127367</v>
      </c>
      <c r="I28" s="52">
        <v>111.02843289676548</v>
      </c>
      <c r="J28" s="53">
        <v>216.34941903924044</v>
      </c>
      <c r="K28" s="53">
        <v>118.03265667067333</v>
      </c>
      <c r="L28" s="53">
        <v>127.05300566647189</v>
      </c>
      <c r="N28" s="25"/>
    </row>
    <row r="29" spans="2:14" ht="9.75">
      <c r="B29" s="9" t="s">
        <v>134</v>
      </c>
      <c r="C29" s="25">
        <v>115.85450750640823</v>
      </c>
      <c r="D29" s="25">
        <v>116.00891873558598</v>
      </c>
      <c r="E29" s="25">
        <v>115.52548913941376</v>
      </c>
      <c r="F29" s="25"/>
      <c r="G29" s="25">
        <v>111.15109771364905</v>
      </c>
      <c r="H29" s="25">
        <v>104.62792593309034</v>
      </c>
      <c r="I29" s="51">
        <v>-41.463191318413365</v>
      </c>
      <c r="J29" s="25">
        <v>199.30160353543204</v>
      </c>
      <c r="K29" s="25">
        <v>111.87779618913108</v>
      </c>
      <c r="L29" s="25">
        <v>122.73765485399424</v>
      </c>
      <c r="N29" s="25"/>
    </row>
    <row r="30" spans="2:14" ht="9.75">
      <c r="B30" s="9" t="s">
        <v>135</v>
      </c>
      <c r="C30" s="25">
        <v>118.44711430626883</v>
      </c>
      <c r="D30" s="25">
        <v>118.41265892654516</v>
      </c>
      <c r="E30" s="25">
        <v>118.7499883868968</v>
      </c>
      <c r="F30" s="25"/>
      <c r="G30" s="25">
        <v>125.56368432750799</v>
      </c>
      <c r="H30" s="25">
        <v>111.9580230618445</v>
      </c>
      <c r="I30" s="51">
        <v>-103.86127566144897</v>
      </c>
      <c r="J30" s="25">
        <v>223.55778544073908</v>
      </c>
      <c r="K30" s="25">
        <v>119.11590655221976</v>
      </c>
      <c r="L30" s="25">
        <v>129.11347534046104</v>
      </c>
      <c r="N30" s="25"/>
    </row>
    <row r="31" spans="2:14" ht="9.75">
      <c r="B31" s="9" t="s">
        <v>136</v>
      </c>
      <c r="C31" s="25">
        <v>121.49343477601226</v>
      </c>
      <c r="D31" s="25">
        <v>121.92874752959987</v>
      </c>
      <c r="E31" s="25">
        <v>120.23970037390235</v>
      </c>
      <c r="F31" s="25"/>
      <c r="G31" s="25">
        <v>115.84460203217043</v>
      </c>
      <c r="H31" s="25">
        <v>115.53648207209856</v>
      </c>
      <c r="I31" s="51">
        <v>16.128608936228062</v>
      </c>
      <c r="J31" s="25">
        <v>243.04732048572268</v>
      </c>
      <c r="K31" s="25">
        <v>126.12465805955573</v>
      </c>
      <c r="L31" s="25">
        <v>130.7084018634578</v>
      </c>
      <c r="N31" s="25"/>
    </row>
    <row r="32" spans="2:14" ht="9.75">
      <c r="B32" s="46" t="s">
        <v>137</v>
      </c>
      <c r="C32" s="53">
        <v>126.2350627270842</v>
      </c>
      <c r="D32" s="53">
        <v>127.1155296678081</v>
      </c>
      <c r="E32" s="53">
        <v>123.50922942048412</v>
      </c>
      <c r="F32" s="53"/>
      <c r="G32" s="53">
        <v>95.3503518949251</v>
      </c>
      <c r="H32" s="53">
        <v>111.87895456717771</v>
      </c>
      <c r="I32" s="52">
        <v>166.71500005365183</v>
      </c>
      <c r="J32" s="53">
        <v>231.0254987891089</v>
      </c>
      <c r="K32" s="53">
        <v>124.098409822407</v>
      </c>
      <c r="L32" s="53">
        <v>129.7725322660702</v>
      </c>
      <c r="N32" s="25"/>
    </row>
    <row r="33" spans="2:14" ht="9.75">
      <c r="B33" s="54" t="s">
        <v>138</v>
      </c>
      <c r="C33" s="25">
        <v>121.05602003330783</v>
      </c>
      <c r="D33" s="25">
        <v>121.76288154287211</v>
      </c>
      <c r="E33" s="25">
        <v>118.94467233477313</v>
      </c>
      <c r="F33" s="25"/>
      <c r="G33" s="25">
        <v>118.04082419421286</v>
      </c>
      <c r="H33" s="25">
        <v>113.48879277191702</v>
      </c>
      <c r="I33" s="51">
        <v>33.02540567576165</v>
      </c>
      <c r="J33" s="25">
        <v>216.22261311883273</v>
      </c>
      <c r="K33" s="25">
        <v>128.42938737715735</v>
      </c>
      <c r="L33" s="25">
        <v>128.03259147186708</v>
      </c>
      <c r="N33" s="25"/>
    </row>
    <row r="34" spans="2:14" ht="9.75">
      <c r="B34" s="5" t="s">
        <v>139</v>
      </c>
      <c r="C34" s="25">
        <v>124.45480449789555</v>
      </c>
      <c r="D34" s="25">
        <v>125.406318682685</v>
      </c>
      <c r="E34" s="25">
        <v>121.56660076021181</v>
      </c>
      <c r="F34" s="25"/>
      <c r="G34" s="25">
        <v>126.65085342540677</v>
      </c>
      <c r="H34" s="25">
        <v>115.30896290603165</v>
      </c>
      <c r="I34" s="51">
        <v>77.85847912454308</v>
      </c>
      <c r="J34" s="25">
        <v>219.69704630299125</v>
      </c>
      <c r="K34" s="25">
        <v>134.6941668212898</v>
      </c>
      <c r="L34" s="25">
        <v>132.12241518631714</v>
      </c>
      <c r="N34" s="25"/>
    </row>
    <row r="35" spans="2:14" ht="9.75">
      <c r="B35" s="5" t="s">
        <v>140</v>
      </c>
      <c r="C35" s="25">
        <v>127.25604657094807</v>
      </c>
      <c r="D35" s="25">
        <v>128.53926551976406</v>
      </c>
      <c r="E35" s="25">
        <v>123.31240325444264</v>
      </c>
      <c r="F35" s="25"/>
      <c r="G35" s="25">
        <v>130.01381565524912</v>
      </c>
      <c r="H35" s="25">
        <v>121.34780706691666</v>
      </c>
      <c r="I35" s="51">
        <v>60.36842076571185</v>
      </c>
      <c r="J35" s="25">
        <v>261.6617486672347</v>
      </c>
      <c r="K35" s="25">
        <v>151.7391813211986</v>
      </c>
      <c r="L35" s="25">
        <v>136.6538135534992</v>
      </c>
      <c r="N35" s="25"/>
    </row>
    <row r="36" spans="2:14" ht="9.75">
      <c r="B36" s="26" t="s">
        <v>141</v>
      </c>
      <c r="C36" s="53">
        <v>133.10118397328154</v>
      </c>
      <c r="D36" s="53">
        <v>133.75354239419357</v>
      </c>
      <c r="E36" s="53">
        <v>131.17823010847852</v>
      </c>
      <c r="F36" s="53"/>
      <c r="G36" s="53">
        <v>110.47928960371996</v>
      </c>
      <c r="H36" s="53">
        <v>120.85692777804786</v>
      </c>
      <c r="I36" s="52">
        <v>-65.25374416865616</v>
      </c>
      <c r="J36" s="53">
        <v>242.73924910358375</v>
      </c>
      <c r="K36" s="53">
        <v>151.82767724761425</v>
      </c>
      <c r="L36" s="53">
        <v>136.01800446140584</v>
      </c>
      <c r="N36" s="25"/>
    </row>
    <row r="37" spans="2:14" ht="9.75">
      <c r="B37" s="5" t="s">
        <v>142</v>
      </c>
      <c r="C37" s="25">
        <v>128.16847609839874</v>
      </c>
      <c r="D37" s="25">
        <v>129.49745681756747</v>
      </c>
      <c r="E37" s="25">
        <v>124.10951847309076</v>
      </c>
      <c r="F37" s="25"/>
      <c r="G37" s="25">
        <v>130.84193324905772</v>
      </c>
      <c r="H37" s="25">
        <v>121.34882487715306</v>
      </c>
      <c r="I37" s="51">
        <v>56.691283522617745</v>
      </c>
      <c r="J37" s="25">
        <v>228.1868785659217</v>
      </c>
      <c r="K37" s="25">
        <v>153.27868395284497</v>
      </c>
      <c r="L37" s="25">
        <v>134.68389764906604</v>
      </c>
      <c r="N37" s="25"/>
    </row>
    <row r="38" spans="2:14" ht="9.75">
      <c r="B38" s="5" t="s">
        <v>143</v>
      </c>
      <c r="C38" s="25">
        <v>132.20692831084156</v>
      </c>
      <c r="D38" s="25">
        <v>133.06964059692035</v>
      </c>
      <c r="E38" s="25">
        <v>129.60603186994328</v>
      </c>
      <c r="F38" s="25"/>
      <c r="G38" s="25">
        <v>138.79013357933343</v>
      </c>
      <c r="H38" s="25">
        <v>129.64676435609928</v>
      </c>
      <c r="I38" s="51">
        <v>55.5416474707564</v>
      </c>
      <c r="J38" s="25">
        <v>247.90614309019304</v>
      </c>
      <c r="K38" s="25">
        <v>158.37228539223102</v>
      </c>
      <c r="L38" s="25">
        <v>140.67711320184182</v>
      </c>
      <c r="N38" s="25"/>
    </row>
    <row r="39" spans="2:14" ht="9.75">
      <c r="B39" s="5" t="s">
        <v>144</v>
      </c>
      <c r="C39" s="25">
        <v>134.27414178567773</v>
      </c>
      <c r="D39" s="25">
        <v>135.88408363789108</v>
      </c>
      <c r="E39" s="25">
        <v>129.34251728284585</v>
      </c>
      <c r="F39" s="25"/>
      <c r="G39" s="25">
        <v>155.37172781018958</v>
      </c>
      <c r="H39" s="25">
        <v>138.87103620414237</v>
      </c>
      <c r="I39" s="51">
        <v>93.24083131297603</v>
      </c>
      <c r="J39" s="25">
        <v>264.7397314602334</v>
      </c>
      <c r="K39" s="25">
        <v>181.13361047104777</v>
      </c>
      <c r="L39" s="25">
        <v>144.56230015508726</v>
      </c>
      <c r="N39" s="25"/>
    </row>
    <row r="40" spans="2:14" ht="9.75">
      <c r="B40" s="26" t="s">
        <v>145</v>
      </c>
      <c r="C40" s="53">
        <v>140.52693587334133</v>
      </c>
      <c r="D40" s="53">
        <v>143.24144498319882</v>
      </c>
      <c r="E40" s="53">
        <v>132.15220749545765</v>
      </c>
      <c r="F40" s="53"/>
      <c r="G40" s="53">
        <v>135.68558261229293</v>
      </c>
      <c r="H40" s="53">
        <v>137.76373039996957</v>
      </c>
      <c r="I40" s="52">
        <v>-0.32634448864426974</v>
      </c>
      <c r="J40" s="53">
        <v>257.563063759926</v>
      </c>
      <c r="K40" s="53">
        <v>184.70283547503902</v>
      </c>
      <c r="L40" s="53">
        <v>144.9048925635877</v>
      </c>
      <c r="N40" s="25"/>
    </row>
    <row r="41" spans="2:14" ht="9.75">
      <c r="B41" s="5" t="s">
        <v>146</v>
      </c>
      <c r="C41" s="25">
        <v>136.08919367411303</v>
      </c>
      <c r="D41" s="25">
        <v>138.7915630413758</v>
      </c>
      <c r="E41" s="25">
        <v>127.83165653870516</v>
      </c>
      <c r="F41" s="25"/>
      <c r="G41" s="25">
        <v>152.47080061795486</v>
      </c>
      <c r="H41" s="25">
        <v>136.38734388203412</v>
      </c>
      <c r="I41" s="51">
        <v>81.70670681172616</v>
      </c>
      <c r="J41" s="25">
        <v>224.18017797099134</v>
      </c>
      <c r="K41" s="25">
        <v>176.98470768039556</v>
      </c>
      <c r="L41" s="25">
        <v>142.9105641307379</v>
      </c>
      <c r="N41" s="25"/>
    </row>
    <row r="42" spans="2:14" ht="9.75">
      <c r="B42" s="5" t="s">
        <v>147</v>
      </c>
      <c r="C42" s="25">
        <v>139.45477774980165</v>
      </c>
      <c r="D42" s="25">
        <v>142.47420737752526</v>
      </c>
      <c r="E42" s="25">
        <v>130.2317612344833</v>
      </c>
      <c r="F42" s="25"/>
      <c r="G42" s="25">
        <v>166.19384517423705</v>
      </c>
      <c r="H42" s="25">
        <v>147.8469149363958</v>
      </c>
      <c r="I42" s="51">
        <v>92.04195493136747</v>
      </c>
      <c r="J42" s="25">
        <v>262.5169917266476</v>
      </c>
      <c r="K42" s="25">
        <v>195.7246276681037</v>
      </c>
      <c r="L42" s="25">
        <v>149.4896004877384</v>
      </c>
      <c r="N42" s="25"/>
    </row>
    <row r="43" spans="2:14" ht="9.75">
      <c r="B43" s="5" t="s">
        <v>148</v>
      </c>
      <c r="C43" s="25">
        <v>144.0750964983664</v>
      </c>
      <c r="D43" s="25">
        <v>147.22603635010287</v>
      </c>
      <c r="E43" s="25">
        <v>134.4507611711784</v>
      </c>
      <c r="F43" s="25"/>
      <c r="G43" s="25">
        <v>180.04205710455557</v>
      </c>
      <c r="H43" s="25">
        <v>164.41650369229168</v>
      </c>
      <c r="I43" s="51">
        <v>84.18128761741879</v>
      </c>
      <c r="J43" s="25">
        <v>273.5695076289716</v>
      </c>
      <c r="K43" s="25">
        <v>219.99530040990118</v>
      </c>
      <c r="L43" s="25">
        <v>154.5241760544733</v>
      </c>
      <c r="N43" s="25"/>
    </row>
    <row r="44" spans="2:14" ht="9.75">
      <c r="B44" s="26" t="s">
        <v>149</v>
      </c>
      <c r="C44" s="53">
        <v>144.45952611973127</v>
      </c>
      <c r="D44" s="53">
        <v>148.11070174549633</v>
      </c>
      <c r="E44" s="53">
        <v>133.31323385937978</v>
      </c>
      <c r="F44" s="53"/>
      <c r="G44" s="53">
        <v>139.24907812352487</v>
      </c>
      <c r="H44" s="53">
        <v>145.93080436679733</v>
      </c>
      <c r="I44" s="52">
        <v>-3.46679045291214</v>
      </c>
      <c r="J44" s="53">
        <v>242.2150840097881</v>
      </c>
      <c r="K44" s="53">
        <v>200.11549464478367</v>
      </c>
      <c r="L44" s="53">
        <v>146.2469097774077</v>
      </c>
      <c r="N44" s="25"/>
    </row>
    <row r="45" spans="2:14" ht="9.75">
      <c r="B45" s="5" t="s">
        <v>150</v>
      </c>
      <c r="C45" s="25">
        <v>139.2083040033684</v>
      </c>
      <c r="D45" s="25">
        <v>141.58122319506487</v>
      </c>
      <c r="E45" s="25">
        <v>131.86969137695672</v>
      </c>
      <c r="F45" s="25"/>
      <c r="G45" s="25">
        <v>122.88566087861659</v>
      </c>
      <c r="H45" s="25">
        <v>123.89811007655685</v>
      </c>
      <c r="I45" s="51">
        <v>15.185362973818942</v>
      </c>
      <c r="J45" s="25">
        <v>192.53859492366308</v>
      </c>
      <c r="K45" s="25">
        <v>154.03578621969737</v>
      </c>
      <c r="L45" s="25">
        <v>139.26464086046704</v>
      </c>
      <c r="N45" s="25"/>
    </row>
    <row r="46" spans="2:14" ht="9.75">
      <c r="B46" s="5" t="s">
        <v>151</v>
      </c>
      <c r="C46" s="25">
        <v>144.02751924286275</v>
      </c>
      <c r="D46" s="25">
        <v>147.65243220087206</v>
      </c>
      <c r="E46" s="25">
        <v>133.01034603388362</v>
      </c>
      <c r="F46" s="25"/>
      <c r="G46" s="25">
        <v>127.79209831049697</v>
      </c>
      <c r="H46" s="25">
        <v>136.02983479923645</v>
      </c>
      <c r="I46" s="51">
        <v>-10.156562752551753</v>
      </c>
      <c r="J46" s="25">
        <v>236.46060812285324</v>
      </c>
      <c r="K46" s="25">
        <v>171.0610555990906</v>
      </c>
      <c r="L46" s="25">
        <v>146.00217516271746</v>
      </c>
      <c r="N46" s="25"/>
    </row>
    <row r="47" spans="2:14" ht="9.75">
      <c r="B47" s="5" t="s">
        <v>152</v>
      </c>
      <c r="C47" s="25">
        <v>148.75434826954574</v>
      </c>
      <c r="D47" s="25">
        <v>153.36544652918917</v>
      </c>
      <c r="E47" s="25">
        <v>134.83697960772568</v>
      </c>
      <c r="F47" s="25"/>
      <c r="G47" s="25">
        <v>148.3629976784514</v>
      </c>
      <c r="H47" s="25">
        <v>158.46214838359256</v>
      </c>
      <c r="I47" s="51">
        <v>-13.724986006482531</v>
      </c>
      <c r="J47" s="25">
        <v>247.7517511978192</v>
      </c>
      <c r="K47" s="25">
        <v>194.52692210851524</v>
      </c>
      <c r="L47" s="25">
        <v>152.5617737814149</v>
      </c>
      <c r="N47" s="25"/>
    </row>
    <row r="48" spans="2:14" ht="9.75">
      <c r="B48" s="26" t="s">
        <v>153</v>
      </c>
      <c r="C48" s="53">
        <v>154.03278948536348</v>
      </c>
      <c r="D48" s="53">
        <v>158.16336672230474</v>
      </c>
      <c r="E48" s="53">
        <v>141.5071802417925</v>
      </c>
      <c r="F48" s="53"/>
      <c r="G48" s="53">
        <v>148.86909908514923</v>
      </c>
      <c r="H48" s="53">
        <v>165.05280912283942</v>
      </c>
      <c r="I48" s="52">
        <v>-35.62185315899668</v>
      </c>
      <c r="J48" s="53">
        <v>233.03065220086148</v>
      </c>
      <c r="K48" s="53">
        <v>212.85404945270656</v>
      </c>
      <c r="L48" s="53">
        <v>153.9525262534142</v>
      </c>
      <c r="N48" s="25"/>
    </row>
    <row r="49" spans="2:14" ht="9.75">
      <c r="B49" s="5" t="s">
        <v>154</v>
      </c>
      <c r="C49" s="25">
        <v>148.18712412239773</v>
      </c>
      <c r="D49" s="25">
        <v>152.2707504809537</v>
      </c>
      <c r="E49" s="25">
        <v>135.8340376482181</v>
      </c>
      <c r="F49" s="25"/>
      <c r="G49" s="25">
        <v>165.77432978776656</v>
      </c>
      <c r="H49" s="25">
        <v>159.835931255992</v>
      </c>
      <c r="I49" s="51">
        <v>84.08319957301077</v>
      </c>
      <c r="J49" s="25">
        <v>222.3435501290865</v>
      </c>
      <c r="K49" s="25">
        <v>213.9586064929215</v>
      </c>
      <c r="L49" s="25">
        <v>152.05504244028174</v>
      </c>
      <c r="N49" s="25"/>
    </row>
    <row r="50" spans="2:14" ht="9.75">
      <c r="B50" s="5" t="s">
        <v>155</v>
      </c>
      <c r="C50" s="25">
        <v>151.97854340261097</v>
      </c>
      <c r="D50" s="25">
        <v>155.9572741419633</v>
      </c>
      <c r="E50" s="25">
        <v>139.91138011176602</v>
      </c>
      <c r="F50" s="25"/>
      <c r="G50" s="25">
        <v>179.8727728580951</v>
      </c>
      <c r="H50" s="25">
        <v>167.09091989301544</v>
      </c>
      <c r="I50" s="51">
        <v>128.26077678320905</v>
      </c>
      <c r="J50" s="25">
        <v>253.15788674547957</v>
      </c>
      <c r="K50" s="25">
        <v>232.82906636821855</v>
      </c>
      <c r="L50" s="25">
        <v>158.51970102151546</v>
      </c>
      <c r="N50" s="25"/>
    </row>
    <row r="51" spans="2:14" ht="9.75">
      <c r="B51" s="5" t="s">
        <v>156</v>
      </c>
      <c r="C51" s="25">
        <v>156.7344703344176</v>
      </c>
      <c r="D51" s="25">
        <v>161.84773528042064</v>
      </c>
      <c r="E51" s="25">
        <v>141.3857462043503</v>
      </c>
      <c r="F51" s="25"/>
      <c r="G51" s="25">
        <v>190.76100100929992</v>
      </c>
      <c r="H51" s="25">
        <v>182.4716211391353</v>
      </c>
      <c r="I51" s="51">
        <v>105.26165176715725</v>
      </c>
      <c r="J51" s="25">
        <v>276.30950932828944</v>
      </c>
      <c r="K51" s="25">
        <v>267.0178622353177</v>
      </c>
      <c r="L51" s="25">
        <v>163.18385022261668</v>
      </c>
      <c r="N51" s="25"/>
    </row>
    <row r="52" spans="2:14" ht="9.75">
      <c r="B52" s="26" t="s">
        <v>157</v>
      </c>
      <c r="C52" s="53">
        <v>163.23924688654665</v>
      </c>
      <c r="D52" s="53">
        <v>169.2081840810805</v>
      </c>
      <c r="E52" s="53">
        <v>145.40349622841012</v>
      </c>
      <c r="F52" s="53"/>
      <c r="G52" s="53">
        <v>166.0447282082433</v>
      </c>
      <c r="H52" s="53">
        <v>177.82551839151765</v>
      </c>
      <c r="I52" s="52">
        <v>-19.34503395182539</v>
      </c>
      <c r="J52" s="53">
        <v>264.61272673907115</v>
      </c>
      <c r="K52" s="53">
        <v>265.0706706484133</v>
      </c>
      <c r="L52" s="53">
        <v>162.82413439940115</v>
      </c>
      <c r="N52" s="25"/>
    </row>
    <row r="53" spans="2:14" ht="9.75">
      <c r="B53" s="5" t="s">
        <v>167</v>
      </c>
      <c r="C53" s="25">
        <v>156.20751663451358</v>
      </c>
      <c r="D53" s="25">
        <v>161.93573633233925</v>
      </c>
      <c r="E53" s="25">
        <v>139.17200208678418</v>
      </c>
      <c r="F53" s="25"/>
      <c r="G53" s="25">
        <v>180.39094271721538</v>
      </c>
      <c r="H53" s="25">
        <v>173.0833402533837</v>
      </c>
      <c r="I53" s="51">
        <v>101.79863110200489</v>
      </c>
      <c r="J53" s="25">
        <v>231.80250807343182</v>
      </c>
      <c r="K53" s="25">
        <v>239.28068521287068</v>
      </c>
      <c r="L53" s="25">
        <v>159.96019798576458</v>
      </c>
      <c r="N53" s="25"/>
    </row>
    <row r="54" spans="2:14" ht="9.75">
      <c r="B54" s="5" t="s">
        <v>168</v>
      </c>
      <c r="C54" s="25">
        <v>160.617921632509</v>
      </c>
      <c r="D54" s="25">
        <v>166.05631024543578</v>
      </c>
      <c r="E54" s="25">
        <v>144.3602884217155</v>
      </c>
      <c r="F54" s="25"/>
      <c r="G54" s="25">
        <v>189.72319786791323</v>
      </c>
      <c r="H54" s="25">
        <v>180.65960854953772</v>
      </c>
      <c r="I54" s="51">
        <v>117.28954441144</v>
      </c>
      <c r="J54" s="25">
        <v>269.63828876950737</v>
      </c>
      <c r="K54" s="25">
        <v>265.9980442832534</v>
      </c>
      <c r="L54" s="25">
        <v>165.88902216872995</v>
      </c>
      <c r="N54" s="25"/>
    </row>
    <row r="55" spans="2:14" ht="9.75">
      <c r="B55" s="5" t="s">
        <v>169</v>
      </c>
      <c r="C55" s="25">
        <v>161.9980841619188</v>
      </c>
      <c r="D55" s="25">
        <v>168.08513039662597</v>
      </c>
      <c r="E55" s="25">
        <v>143.92270284858705</v>
      </c>
      <c r="F55" s="25"/>
      <c r="G55" s="25">
        <v>198.8739424846156</v>
      </c>
      <c r="H55" s="25">
        <v>192.49099987227044</v>
      </c>
      <c r="I55" s="51">
        <v>99.8121019176093</v>
      </c>
      <c r="J55" s="25">
        <v>288.5255175058294</v>
      </c>
      <c r="K55" s="25">
        <v>282.9169425662007</v>
      </c>
      <c r="L55" s="25">
        <v>168.79338121165844</v>
      </c>
      <c r="N55" s="25"/>
    </row>
    <row r="56" spans="2:14" ht="9.75">
      <c r="B56" s="26" t="s">
        <v>171</v>
      </c>
      <c r="C56" s="53">
        <v>167.05587051224</v>
      </c>
      <c r="D56" s="53">
        <v>173.62740459257105</v>
      </c>
      <c r="E56" s="53">
        <v>147.59530672738353</v>
      </c>
      <c r="F56" s="53"/>
      <c r="G56" s="53">
        <v>172.83834584669532</v>
      </c>
      <c r="H56" s="53">
        <v>186.25211788935547</v>
      </c>
      <c r="I56" s="52">
        <v>-53.948943215710834</v>
      </c>
      <c r="J56" s="53">
        <v>275.1361772958486</v>
      </c>
      <c r="K56" s="53">
        <v>282.91117613617337</v>
      </c>
      <c r="L56" s="53">
        <v>166.86535565627543</v>
      </c>
      <c r="N56" s="25"/>
    </row>
    <row r="57" spans="2:14" ht="9.75">
      <c r="B57" s="5" t="s">
        <v>177</v>
      </c>
      <c r="C57" s="25">
        <v>161.2275551601675</v>
      </c>
      <c r="D57" s="25">
        <v>167.38120615159337</v>
      </c>
      <c r="E57" s="25">
        <v>142.97537658819235</v>
      </c>
      <c r="F57" s="25"/>
      <c r="G57" s="25">
        <v>174.47416223965845</v>
      </c>
      <c r="H57" s="25">
        <v>176.20117892051258</v>
      </c>
      <c r="I57" s="51">
        <v>37.27387378649724</v>
      </c>
      <c r="J57" s="25">
        <v>243.78697967343373</v>
      </c>
      <c r="K57" s="25">
        <v>253.7781874170224</v>
      </c>
      <c r="L57" s="25">
        <v>162.50140014576556</v>
      </c>
      <c r="N57" s="25"/>
    </row>
    <row r="58" spans="2:14" ht="9.75">
      <c r="B58" s="5" t="s">
        <v>178</v>
      </c>
      <c r="C58" s="25">
        <v>165.11922720394065</v>
      </c>
      <c r="D58" s="25">
        <v>170.5958879002485</v>
      </c>
      <c r="E58" s="25">
        <v>148.71338161279084</v>
      </c>
      <c r="F58" s="25"/>
      <c r="G58" s="25">
        <v>181.40674184959437</v>
      </c>
      <c r="H58" s="25">
        <v>179.80303958917526</v>
      </c>
      <c r="I58" s="51">
        <v>60.44916075877358</v>
      </c>
      <c r="J58" s="25">
        <v>266.139748685053</v>
      </c>
      <c r="K58" s="25">
        <v>270.92849443600807</v>
      </c>
      <c r="L58" s="25">
        <v>167.29280540495756</v>
      </c>
      <c r="N58" s="25"/>
    </row>
    <row r="59" spans="2:14" ht="9.75">
      <c r="B59" s="5" t="s">
        <v>179</v>
      </c>
      <c r="C59" s="25">
        <v>168.574405176269</v>
      </c>
      <c r="D59" s="25">
        <v>175.48029042532235</v>
      </c>
      <c r="E59" s="25">
        <v>148.18344601857896</v>
      </c>
      <c r="F59" s="25"/>
      <c r="G59" s="25">
        <v>188.71252452998775</v>
      </c>
      <c r="H59" s="25">
        <v>186.80442589808905</v>
      </c>
      <c r="I59" s="51">
        <v>64.414072566632</v>
      </c>
      <c r="J59" s="25">
        <v>277.7278145137219</v>
      </c>
      <c r="K59" s="25">
        <v>266.13883984132195</v>
      </c>
      <c r="L59" s="25">
        <v>172.69543386467313</v>
      </c>
      <c r="N59" s="25"/>
    </row>
    <row r="60" spans="2:14" ht="9.75">
      <c r="B60" s="26" t="s">
        <v>208</v>
      </c>
      <c r="C60" s="53">
        <v>175.05338420987385</v>
      </c>
      <c r="D60" s="53">
        <v>182.37676103277516</v>
      </c>
      <c r="E60" s="53">
        <v>153.45744726696356</v>
      </c>
      <c r="F60" s="53"/>
      <c r="G60" s="53">
        <v>157.661262651166</v>
      </c>
      <c r="H60" s="53">
        <v>185.41986235975216</v>
      </c>
      <c r="I60" s="52">
        <v>-133.51093118507478</v>
      </c>
      <c r="J60" s="53">
        <v>283.25738261211285</v>
      </c>
      <c r="K60" s="53">
        <v>287.3863964764564</v>
      </c>
      <c r="L60" s="53">
        <v>170.684315756017</v>
      </c>
      <c r="N60" s="25"/>
    </row>
    <row r="61" spans="2:14" ht="9.75">
      <c r="B61" s="5" t="s">
        <v>252</v>
      </c>
      <c r="C61" s="25">
        <v>166.00103167035178</v>
      </c>
      <c r="D61" s="25">
        <v>173.4952840258471</v>
      </c>
      <c r="E61" s="25">
        <v>144.04704133452452</v>
      </c>
      <c r="F61" s="25"/>
      <c r="G61" s="25">
        <v>188.28990293822397</v>
      </c>
      <c r="H61" s="25">
        <v>180.9706626493336</v>
      </c>
      <c r="I61" s="25">
        <v>92.84003148902345</v>
      </c>
      <c r="J61" s="25">
        <v>231.72778757167478</v>
      </c>
      <c r="K61" s="25">
        <v>271.8049602294584</v>
      </c>
      <c r="L61" s="25">
        <v>166.66762192838266</v>
      </c>
      <c r="N61" s="25"/>
    </row>
    <row r="62" spans="2:14" ht="9.75">
      <c r="B62" s="5" t="s">
        <v>253</v>
      </c>
      <c r="C62" s="25">
        <v>170.40110557113462</v>
      </c>
      <c r="D62" s="25">
        <v>176.72953208792532</v>
      </c>
      <c r="E62" s="25">
        <v>151.58528702727102</v>
      </c>
      <c r="F62" s="25"/>
      <c r="G62" s="25">
        <v>195.61590585752154</v>
      </c>
      <c r="H62" s="25">
        <v>195.63561258496898</v>
      </c>
      <c r="I62" s="25">
        <v>50.99579727685091</v>
      </c>
      <c r="J62" s="25">
        <v>282.1964605643996</v>
      </c>
      <c r="K62" s="25">
        <v>290.85451897322844</v>
      </c>
      <c r="L62" s="25">
        <v>173.88825907096245</v>
      </c>
      <c r="N62" s="25"/>
    </row>
    <row r="63" spans="2:14" ht="9.75">
      <c r="B63" s="5" t="s">
        <v>254</v>
      </c>
      <c r="C63" s="25">
        <v>173.32042798375826</v>
      </c>
      <c r="D63" s="25">
        <v>180.25879768985263</v>
      </c>
      <c r="E63" s="25">
        <v>152.81490090539023</v>
      </c>
      <c r="F63" s="25"/>
      <c r="G63" s="25">
        <v>200.70627206070844</v>
      </c>
      <c r="H63" s="25">
        <v>201.60186853380736</v>
      </c>
      <c r="I63" s="51">
        <v>47.10338720816945</v>
      </c>
      <c r="J63" s="25">
        <v>285.53267407398766</v>
      </c>
      <c r="K63" s="25">
        <v>299.0543448832821</v>
      </c>
      <c r="L63" s="25">
        <v>176.8265155919584</v>
      </c>
      <c r="N63" s="25"/>
    </row>
    <row r="64" spans="2:14" ht="9.75">
      <c r="B64" s="26" t="s">
        <v>256</v>
      </c>
      <c r="C64" s="53">
        <v>178.47383218003117</v>
      </c>
      <c r="D64" s="53">
        <v>185.3835134547439</v>
      </c>
      <c r="E64" s="53">
        <v>157.99928176481976</v>
      </c>
      <c r="F64" s="53"/>
      <c r="G64" s="53">
        <v>162.30477776406693</v>
      </c>
      <c r="H64" s="53">
        <v>194.5531855747061</v>
      </c>
      <c r="I64" s="52">
        <v>-149.87185713807384</v>
      </c>
      <c r="J64" s="53">
        <v>293.84527963238986</v>
      </c>
      <c r="K64" s="53">
        <v>297.9307023324523</v>
      </c>
      <c r="L64" s="53">
        <v>174.25069240571435</v>
      </c>
      <c r="N64" s="25"/>
    </row>
    <row r="65" spans="2:14" ht="9.75">
      <c r="B65" s="81" t="s">
        <v>258</v>
      </c>
      <c r="C65" s="162">
        <v>169.5726490419029</v>
      </c>
      <c r="D65" s="162">
        <v>177.01019522484702</v>
      </c>
      <c r="E65" s="162">
        <v>147.76696177315566</v>
      </c>
      <c r="F65" s="162"/>
      <c r="G65" s="162">
        <v>195.92976377968947</v>
      </c>
      <c r="H65" s="162">
        <v>186.47123099222895</v>
      </c>
      <c r="I65" s="162">
        <v>125.56793939449645</v>
      </c>
      <c r="J65" s="162">
        <v>238.8657204076772</v>
      </c>
      <c r="K65" s="162">
        <v>276.28966590960135</v>
      </c>
      <c r="L65" s="162">
        <v>171.18477782689962</v>
      </c>
      <c r="M65" s="25"/>
      <c r="N65" s="25"/>
    </row>
    <row r="66" spans="2:14" ht="9.75">
      <c r="B66" s="5" t="s">
        <v>265</v>
      </c>
      <c r="C66" s="25">
        <v>171.32097070358097</v>
      </c>
      <c r="D66" s="25">
        <v>177.11844856387114</v>
      </c>
      <c r="E66" s="25">
        <v>153.89773388045614</v>
      </c>
      <c r="F66" s="25"/>
      <c r="G66" s="25">
        <v>177.58955180286975</v>
      </c>
      <c r="H66" s="25">
        <v>180.22346068705406</v>
      </c>
      <c r="I66" s="51">
        <v>34.5852105704744</v>
      </c>
      <c r="J66" s="25">
        <v>281.6819421442012</v>
      </c>
      <c r="K66" s="25">
        <v>282.87331747670055</v>
      </c>
      <c r="L66" s="25">
        <v>171.79794231251245</v>
      </c>
      <c r="N66" s="25"/>
    </row>
    <row r="67" spans="2:14" ht="9.75">
      <c r="B67" s="5" t="s">
        <v>266</v>
      </c>
      <c r="C67" s="25">
        <v>174.06998980721622</v>
      </c>
      <c r="D67" s="25">
        <v>180.36567211909568</v>
      </c>
      <c r="E67" s="25">
        <v>155.27979680843015</v>
      </c>
      <c r="F67" s="25"/>
      <c r="G67" s="25">
        <v>189.5285013067056</v>
      </c>
      <c r="H67" s="25">
        <v>188.79916097002396</v>
      </c>
      <c r="I67" s="25">
        <v>61.938741513066006</v>
      </c>
      <c r="J67" s="25">
        <v>298.6374752128998</v>
      </c>
      <c r="K67" s="25">
        <v>303.7662815738405</v>
      </c>
      <c r="L67" s="25">
        <v>175.84112069749975</v>
      </c>
      <c r="M67" s="25"/>
      <c r="N67" s="25"/>
    </row>
    <row r="68" spans="2:14" ht="9.75">
      <c r="B68" s="26" t="s">
        <v>269</v>
      </c>
      <c r="C68" s="53">
        <v>180.11181581988328</v>
      </c>
      <c r="D68" s="53">
        <v>187.73828375165238</v>
      </c>
      <c r="E68" s="53">
        <v>157.68442048309217</v>
      </c>
      <c r="F68" s="53"/>
      <c r="G68" s="53">
        <v>158.9716714350178</v>
      </c>
      <c r="H68" s="53">
        <v>183.25077745632666</v>
      </c>
      <c r="I68" s="53">
        <v>-124.01430294990017</v>
      </c>
      <c r="J68" s="53">
        <v>262.40911174423417</v>
      </c>
      <c r="K68" s="53">
        <v>284.7132019261481</v>
      </c>
      <c r="L68" s="53">
        <v>173.82186029953624</v>
      </c>
      <c r="N68" s="25"/>
    </row>
    <row r="69" spans="2:14" ht="9.75">
      <c r="B69" s="54" t="s">
        <v>274</v>
      </c>
      <c r="N69" s="25"/>
    </row>
    <row r="70" ht="9.75">
      <c r="N70" s="25"/>
    </row>
    <row r="71" ht="9.75">
      <c r="N71" s="25"/>
    </row>
    <row r="72" ht="9.75">
      <c r="N72" s="25"/>
    </row>
    <row r="73" ht="9.75">
      <c r="N73" s="25"/>
    </row>
    <row r="74" ht="9.75">
      <c r="N74" s="25"/>
    </row>
    <row r="75" ht="9.75">
      <c r="N75" s="25"/>
    </row>
    <row r="76" ht="9.75">
      <c r="N76" s="25"/>
    </row>
    <row r="77" ht="9.75">
      <c r="N77" s="25"/>
    </row>
    <row r="78" ht="9.75">
      <c r="N78" s="25"/>
    </row>
    <row r="79" ht="9.75">
      <c r="N79" s="25"/>
    </row>
    <row r="80" ht="9.75">
      <c r="N80" s="25"/>
    </row>
    <row r="81" ht="9.75">
      <c r="N81" s="25"/>
    </row>
    <row r="82" ht="9.75">
      <c r="N82" s="25"/>
    </row>
    <row r="83" ht="9.75">
      <c r="N83" s="25"/>
    </row>
    <row r="84" ht="9.75">
      <c r="N84" s="25"/>
    </row>
    <row r="85" ht="9.75">
      <c r="N85" s="25"/>
    </row>
    <row r="86" ht="9.75">
      <c r="N86" s="25"/>
    </row>
    <row r="87" ht="9.75">
      <c r="N87" s="25"/>
    </row>
    <row r="88" ht="9.75">
      <c r="N88" s="25"/>
    </row>
    <row r="89" ht="9.75">
      <c r="N89" s="25"/>
    </row>
    <row r="90" ht="9.75">
      <c r="N90" s="25"/>
    </row>
    <row r="91" ht="9.75">
      <c r="N91" s="25"/>
    </row>
    <row r="92" ht="9.75">
      <c r="N92" s="25"/>
    </row>
    <row r="93" ht="9.75">
      <c r="N93" s="25"/>
    </row>
    <row r="94" ht="9.75">
      <c r="N94" s="25"/>
    </row>
    <row r="95" ht="9.75">
      <c r="N95" s="25"/>
    </row>
    <row r="96" ht="9.75">
      <c r="N96" s="25"/>
    </row>
    <row r="97" ht="9.75">
      <c r="N97" s="25"/>
    </row>
    <row r="98" ht="9.75">
      <c r="N98" s="25"/>
    </row>
    <row r="99" ht="9.75">
      <c r="N99" s="25"/>
    </row>
    <row r="100" ht="9.75">
      <c r="N100" s="25"/>
    </row>
    <row r="101" ht="9.75">
      <c r="N101" s="25"/>
    </row>
    <row r="102" ht="9.75">
      <c r="N102" s="25"/>
    </row>
    <row r="103" ht="9.75">
      <c r="N103" s="25"/>
    </row>
    <row r="104" ht="9.75">
      <c r="N104" s="25"/>
    </row>
    <row r="105" ht="9.75">
      <c r="N105" s="25"/>
    </row>
    <row r="106" ht="9.75">
      <c r="N106" s="25"/>
    </row>
    <row r="107" ht="9.75">
      <c r="N107" s="25"/>
    </row>
    <row r="108" ht="9.75">
      <c r="N108" s="25"/>
    </row>
    <row r="109" ht="9.75">
      <c r="N109" s="25"/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"/>
  <sheetViews>
    <sheetView zoomScaleSheetLayoutView="100" zoomScalePageLayoutView="0" workbookViewId="0" topLeftCell="A1">
      <selection activeCell="G50" sqref="G50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4" customFormat="1" ht="12.75">
      <c r="B1" s="70" t="s">
        <v>182</v>
      </c>
      <c r="D1" s="76"/>
      <c r="E1" s="76"/>
      <c r="F1" s="76"/>
      <c r="K1" s="111" t="str">
        <f>'Tab 1'!K1</f>
        <v>Carta de Conjuntura | Abr 2015</v>
      </c>
    </row>
    <row r="2" spans="2:11" s="74" customFormat="1" ht="12.75">
      <c r="B2" s="75"/>
      <c r="D2" s="76"/>
      <c r="E2" s="76"/>
      <c r="F2" s="76"/>
      <c r="K2" s="73"/>
    </row>
    <row r="3" spans="2:11" ht="9.75">
      <c r="B3" s="29" t="s">
        <v>161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9.75">
      <c r="B4" s="42" t="s">
        <v>66</v>
      </c>
      <c r="J4" s="56"/>
      <c r="K4" s="56"/>
    </row>
    <row r="5" ht="9.75">
      <c r="B5" s="43" t="s">
        <v>232</v>
      </c>
    </row>
    <row r="6" ht="9.75">
      <c r="B6" s="43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115</v>
      </c>
      <c r="G7" s="14" t="s">
        <v>116</v>
      </c>
      <c r="H7" s="14" t="s">
        <v>117</v>
      </c>
      <c r="I7" s="14" t="s">
        <v>50</v>
      </c>
      <c r="J7" s="14" t="s">
        <v>51</v>
      </c>
      <c r="K7" s="14" t="s">
        <v>46</v>
      </c>
    </row>
    <row r="8" spans="2:11" ht="10.5" thickTop="1">
      <c r="B8" s="9" t="s">
        <v>192</v>
      </c>
      <c r="C8" s="25">
        <v>118.163327676049</v>
      </c>
      <c r="D8" s="25">
        <v>102.838210071638</v>
      </c>
      <c r="E8" s="25">
        <v>111.075613871257</v>
      </c>
      <c r="F8" s="25">
        <v>107.994852700042</v>
      </c>
      <c r="G8" s="25">
        <v>105.301671624198</v>
      </c>
      <c r="H8" s="25">
        <v>100.177023147593</v>
      </c>
      <c r="I8" s="51">
        <v>134.650379941769</v>
      </c>
      <c r="J8" s="25">
        <v>104.984948670947</v>
      </c>
      <c r="K8" s="25">
        <v>109.563760315449</v>
      </c>
    </row>
    <row r="9" spans="2:11" ht="9.75">
      <c r="B9" s="9" t="s">
        <v>193</v>
      </c>
      <c r="C9" s="25">
        <v>117.953965892787</v>
      </c>
      <c r="D9" s="25">
        <v>104.307199293218</v>
      </c>
      <c r="E9" s="25">
        <v>111.675917998668</v>
      </c>
      <c r="F9" s="25">
        <v>109.43893780155</v>
      </c>
      <c r="G9" s="25">
        <v>104.366693452214</v>
      </c>
      <c r="H9" s="25">
        <v>105.331110186987</v>
      </c>
      <c r="I9" s="51">
        <v>133.853472790232</v>
      </c>
      <c r="J9" s="25">
        <v>109.86625581426</v>
      </c>
      <c r="K9" s="25">
        <v>110.685581270838</v>
      </c>
    </row>
    <row r="10" spans="2:11" ht="9.75">
      <c r="B10" s="9" t="s">
        <v>194</v>
      </c>
      <c r="C10" s="25">
        <v>116.498745884413</v>
      </c>
      <c r="D10" s="25">
        <v>105.393604983142</v>
      </c>
      <c r="E10" s="25">
        <v>112.994346821307</v>
      </c>
      <c r="F10" s="25">
        <v>111.32696982917</v>
      </c>
      <c r="G10" s="25">
        <v>102.958548681072</v>
      </c>
      <c r="H10" s="25">
        <v>104.944604446455</v>
      </c>
      <c r="I10" s="51">
        <v>146.109780521564</v>
      </c>
      <c r="J10" s="25">
        <v>120.378638401966</v>
      </c>
      <c r="K10" s="25">
        <v>111.697985814423</v>
      </c>
    </row>
    <row r="11" spans="2:11" ht="9.75">
      <c r="B11" s="46" t="s">
        <v>195</v>
      </c>
      <c r="C11" s="53">
        <v>117.400377001303</v>
      </c>
      <c r="D11" s="53">
        <v>107.179270243273</v>
      </c>
      <c r="E11" s="53">
        <v>114.165282402699</v>
      </c>
      <c r="F11" s="53">
        <v>112.405092105281</v>
      </c>
      <c r="G11" s="53">
        <v>104.126853753201</v>
      </c>
      <c r="H11" s="53">
        <v>108.047894787141</v>
      </c>
      <c r="I11" s="52">
        <v>141.502418948643</v>
      </c>
      <c r="J11" s="53">
        <v>124.487837959839</v>
      </c>
      <c r="K11" s="53">
        <v>112.91108371708</v>
      </c>
    </row>
    <row r="12" spans="2:11" ht="9.75">
      <c r="B12" s="9" t="s">
        <v>196</v>
      </c>
      <c r="C12" s="25">
        <v>121.351983036648</v>
      </c>
      <c r="D12" s="25">
        <v>107.542309531425</v>
      </c>
      <c r="E12" s="25">
        <v>113.505007184441</v>
      </c>
      <c r="F12" s="25">
        <v>112.026655164395</v>
      </c>
      <c r="G12" s="25">
        <v>106.340873705497</v>
      </c>
      <c r="H12" s="25">
        <v>109.581628486139</v>
      </c>
      <c r="I12" s="51">
        <v>150.340193121364</v>
      </c>
      <c r="J12" s="25">
        <v>127.246907631758</v>
      </c>
      <c r="K12" s="25">
        <v>113.202153378362</v>
      </c>
    </row>
    <row r="13" spans="2:11" ht="9.75">
      <c r="B13" s="9" t="s">
        <v>197</v>
      </c>
      <c r="C13" s="25">
        <v>121.175772187971</v>
      </c>
      <c r="D13" s="25">
        <v>104.944810296313</v>
      </c>
      <c r="E13" s="25">
        <v>114.900772636244</v>
      </c>
      <c r="F13" s="25">
        <v>112.667061355599</v>
      </c>
      <c r="G13" s="25">
        <v>106.628870402837</v>
      </c>
      <c r="H13" s="25">
        <v>108.129461118359</v>
      </c>
      <c r="I13" s="51">
        <v>153.880098401623</v>
      </c>
      <c r="J13" s="25">
        <v>123.765312768785</v>
      </c>
      <c r="K13" s="25">
        <v>113.035692085784</v>
      </c>
    </row>
    <row r="14" spans="2:11" ht="9.75">
      <c r="B14" s="9" t="s">
        <v>198</v>
      </c>
      <c r="C14" s="25">
        <v>124.140367760829</v>
      </c>
      <c r="D14" s="25">
        <v>102.491482083742</v>
      </c>
      <c r="E14" s="25">
        <v>114.827711111261</v>
      </c>
      <c r="F14" s="25">
        <v>109.279748404746</v>
      </c>
      <c r="G14" s="25">
        <v>106.67611451785</v>
      </c>
      <c r="H14" s="25">
        <v>105.816718569416</v>
      </c>
      <c r="I14" s="51">
        <v>149.710569615089</v>
      </c>
      <c r="J14" s="25">
        <v>114.496740685243</v>
      </c>
      <c r="K14" s="25">
        <v>112.118816278209</v>
      </c>
    </row>
    <row r="15" spans="2:11" ht="9.75">
      <c r="B15" s="46" t="s">
        <v>199</v>
      </c>
      <c r="C15" s="53">
        <v>131.001059322592</v>
      </c>
      <c r="D15" s="53">
        <v>101.924058859803</v>
      </c>
      <c r="E15" s="53">
        <v>115.174586399344</v>
      </c>
      <c r="F15" s="53">
        <v>110.046470340537</v>
      </c>
      <c r="G15" s="53">
        <v>107.977164308088</v>
      </c>
      <c r="H15" s="53">
        <v>99.3998237779286</v>
      </c>
      <c r="I15" s="52">
        <v>148.454020716664</v>
      </c>
      <c r="J15" s="53">
        <v>106.235824021149</v>
      </c>
      <c r="K15" s="53">
        <v>112.262688036267</v>
      </c>
    </row>
    <row r="16" spans="2:11" ht="9.75">
      <c r="B16" s="9" t="s">
        <v>200</v>
      </c>
      <c r="C16" s="25">
        <v>126.910543258396</v>
      </c>
      <c r="D16" s="25">
        <v>105.830193364268</v>
      </c>
      <c r="E16" s="25">
        <v>116.719993656672</v>
      </c>
      <c r="F16" s="25">
        <v>112.078165436044</v>
      </c>
      <c r="G16" s="25">
        <v>110.811253536089</v>
      </c>
      <c r="H16" s="25">
        <v>101.480580293801</v>
      </c>
      <c r="I16" s="51">
        <v>150.382271405314</v>
      </c>
      <c r="J16" s="25">
        <v>105.947193078404</v>
      </c>
      <c r="K16" s="25">
        <v>114.301251805997</v>
      </c>
    </row>
    <row r="17" spans="2:11" ht="9.75">
      <c r="B17" s="9" t="s">
        <v>201</v>
      </c>
      <c r="C17" s="25">
        <v>129.548280249191</v>
      </c>
      <c r="D17" s="25">
        <v>107.824939961427</v>
      </c>
      <c r="E17" s="25">
        <v>117.52094931259</v>
      </c>
      <c r="F17" s="25">
        <v>113.339569869291</v>
      </c>
      <c r="G17" s="25">
        <v>110.948595419377</v>
      </c>
      <c r="H17" s="25">
        <v>103.041147630041</v>
      </c>
      <c r="I17" s="51">
        <v>137.267639088163</v>
      </c>
      <c r="J17" s="25">
        <v>103.058127855942</v>
      </c>
      <c r="K17" s="25">
        <v>115.006202274117</v>
      </c>
    </row>
    <row r="18" spans="2:11" ht="9.75">
      <c r="B18" s="9" t="s">
        <v>202</v>
      </c>
      <c r="C18" s="25">
        <v>139.270559653348</v>
      </c>
      <c r="D18" s="25">
        <v>107.720629713025</v>
      </c>
      <c r="E18" s="25">
        <v>118.896459185588</v>
      </c>
      <c r="F18" s="25">
        <v>112.185809735406</v>
      </c>
      <c r="G18" s="25">
        <v>111.178607311911</v>
      </c>
      <c r="H18" s="25">
        <v>105.013200116427</v>
      </c>
      <c r="I18" s="51">
        <v>176.077751578931</v>
      </c>
      <c r="J18" s="25">
        <v>101.68345241257</v>
      </c>
      <c r="K18" s="25">
        <v>116.805769622535</v>
      </c>
    </row>
    <row r="19" spans="2:11" ht="9.75">
      <c r="B19" s="46" t="s">
        <v>203</v>
      </c>
      <c r="C19" s="53">
        <v>142.637226440608</v>
      </c>
      <c r="D19" s="53">
        <v>111.082041348507</v>
      </c>
      <c r="E19" s="53">
        <v>119.647384798287</v>
      </c>
      <c r="F19" s="53">
        <v>111.58559121626</v>
      </c>
      <c r="G19" s="53">
        <v>111.080242071794</v>
      </c>
      <c r="H19" s="53">
        <v>106.605102906747</v>
      </c>
      <c r="I19" s="52">
        <v>178.270700798432</v>
      </c>
      <c r="J19" s="53">
        <v>97.2809646216692</v>
      </c>
      <c r="K19" s="53">
        <v>118.213845076539</v>
      </c>
    </row>
    <row r="20" spans="2:11" ht="9.75">
      <c r="B20" s="9" t="s">
        <v>204</v>
      </c>
      <c r="C20" s="25">
        <v>145.864740716734</v>
      </c>
      <c r="D20" s="25">
        <v>106.003801014366</v>
      </c>
      <c r="E20" s="25">
        <v>118.989742324167</v>
      </c>
      <c r="F20" s="25">
        <v>111.864524381564</v>
      </c>
      <c r="G20" s="25">
        <v>110.028393138811</v>
      </c>
      <c r="H20" s="25">
        <v>103.484607889537</v>
      </c>
      <c r="I20" s="51">
        <v>171.13050428284</v>
      </c>
      <c r="J20" s="25">
        <v>99.9941213502893</v>
      </c>
      <c r="K20" s="25">
        <v>116.6882164034</v>
      </c>
    </row>
    <row r="21" spans="2:11" ht="9.75">
      <c r="B21" s="9" t="s">
        <v>205</v>
      </c>
      <c r="C21" s="25">
        <v>146.165456436669</v>
      </c>
      <c r="D21" s="25">
        <v>105.932171968337</v>
      </c>
      <c r="E21" s="25">
        <v>118.631173022245</v>
      </c>
      <c r="F21" s="25">
        <v>110.903847748587</v>
      </c>
      <c r="G21" s="25">
        <v>111.208455254535</v>
      </c>
      <c r="H21" s="25">
        <v>97.8206754093404</v>
      </c>
      <c r="I21" s="51">
        <v>176.233939538967</v>
      </c>
      <c r="J21" s="25">
        <v>98.9265459090713</v>
      </c>
      <c r="K21" s="25">
        <v>116.68589496295</v>
      </c>
    </row>
    <row r="22" spans="2:11" ht="9.75">
      <c r="B22" s="9" t="s">
        <v>206</v>
      </c>
      <c r="C22" s="25">
        <v>141.1865057275</v>
      </c>
      <c r="D22" s="25">
        <v>109.58086562263</v>
      </c>
      <c r="E22" s="25">
        <v>119.82632490634</v>
      </c>
      <c r="F22" s="25">
        <v>111.217512845931</v>
      </c>
      <c r="G22" s="25">
        <v>113.400210215388</v>
      </c>
      <c r="H22" s="25">
        <v>97.5408566671821</v>
      </c>
      <c r="I22" s="51">
        <v>178.935504865033</v>
      </c>
      <c r="J22" s="25">
        <v>98.1233001215651</v>
      </c>
      <c r="K22" s="25">
        <v>117.668989504866</v>
      </c>
    </row>
    <row r="23" spans="2:11" ht="9.75">
      <c r="B23" s="46" t="s">
        <v>207</v>
      </c>
      <c r="C23" s="53">
        <v>143.939757670355</v>
      </c>
      <c r="D23" s="53">
        <v>110.98825813576</v>
      </c>
      <c r="E23" s="53">
        <v>120.961262535805</v>
      </c>
      <c r="F23" s="53">
        <v>112.015991822506</v>
      </c>
      <c r="G23" s="53">
        <v>116.366718585833</v>
      </c>
      <c r="H23" s="53">
        <v>101.305222328475</v>
      </c>
      <c r="I23" s="52">
        <v>186.773559986135</v>
      </c>
      <c r="J23" s="53">
        <v>108.080903237182</v>
      </c>
      <c r="K23" s="53">
        <v>119.108378802736</v>
      </c>
    </row>
    <row r="24" spans="2:11" ht="9.75">
      <c r="B24" s="9" t="s">
        <v>172</v>
      </c>
      <c r="C24" s="25">
        <v>145.843866734268</v>
      </c>
      <c r="D24" s="25">
        <v>112.285140343709</v>
      </c>
      <c r="E24" s="25">
        <v>122.785938153835</v>
      </c>
      <c r="F24" s="25">
        <v>112.887624148732</v>
      </c>
      <c r="G24" s="25">
        <v>114.11311837383</v>
      </c>
      <c r="H24" s="25">
        <v>105.09850562426</v>
      </c>
      <c r="I24" s="51">
        <v>195.61933628425</v>
      </c>
      <c r="J24" s="25">
        <v>107.310497259991</v>
      </c>
      <c r="K24" s="25">
        <v>121.242319679138</v>
      </c>
    </row>
    <row r="25" spans="2:11" ht="9.75">
      <c r="B25" s="9" t="s">
        <v>173</v>
      </c>
      <c r="C25" s="25">
        <v>149.043934299483</v>
      </c>
      <c r="D25" s="25">
        <v>115.292941839889</v>
      </c>
      <c r="E25" s="25">
        <v>124.892287432671</v>
      </c>
      <c r="F25" s="25">
        <v>114.44701840035</v>
      </c>
      <c r="G25" s="25">
        <v>118.325115796521</v>
      </c>
      <c r="H25" s="25">
        <v>108.841825823518</v>
      </c>
      <c r="I25" s="51">
        <v>200.360057504479</v>
      </c>
      <c r="J25" s="25">
        <v>111.375730690254</v>
      </c>
      <c r="K25" s="25">
        <v>123.620755813324</v>
      </c>
    </row>
    <row r="26" spans="2:11" ht="9.75">
      <c r="B26" s="9" t="s">
        <v>174</v>
      </c>
      <c r="C26" s="25">
        <v>147.771869214747</v>
      </c>
      <c r="D26" s="25">
        <v>118.999040382946</v>
      </c>
      <c r="E26" s="25">
        <v>126.086342983964</v>
      </c>
      <c r="F26" s="25">
        <v>116.720701413472</v>
      </c>
      <c r="G26" s="25">
        <v>118.262016441258</v>
      </c>
      <c r="H26" s="25">
        <v>110.848504032161</v>
      </c>
      <c r="I26" s="51">
        <v>204.656415204284</v>
      </c>
      <c r="J26" s="25">
        <v>110.92679292913</v>
      </c>
      <c r="K26" s="25">
        <v>125.329857745866</v>
      </c>
    </row>
    <row r="27" spans="2:11" ht="9.75">
      <c r="B27" s="46" t="s">
        <v>175</v>
      </c>
      <c r="C27" s="53">
        <v>145.697582356471</v>
      </c>
      <c r="D27" s="53">
        <v>119.175538170662</v>
      </c>
      <c r="E27" s="53">
        <v>128.201202079423</v>
      </c>
      <c r="F27" s="53">
        <v>119.444056465004</v>
      </c>
      <c r="G27" s="53">
        <v>117.780592488639</v>
      </c>
      <c r="H27" s="53">
        <v>108.799054699045</v>
      </c>
      <c r="I27" s="52">
        <v>211.805903095378</v>
      </c>
      <c r="J27" s="53">
        <v>114.767587342711</v>
      </c>
      <c r="K27" s="53">
        <v>126.511472947732</v>
      </c>
    </row>
    <row r="28" spans="2:11" ht="9.75">
      <c r="B28" s="9" t="s">
        <v>134</v>
      </c>
      <c r="C28" s="25">
        <v>150.026627837893</v>
      </c>
      <c r="D28" s="25">
        <v>118.493326403106</v>
      </c>
      <c r="E28" s="25">
        <v>128.022635288389</v>
      </c>
      <c r="F28" s="25">
        <v>118.727329110514</v>
      </c>
      <c r="G28" s="25">
        <v>118.372409715633</v>
      </c>
      <c r="H28" s="25">
        <v>108.280940623623</v>
      </c>
      <c r="I28" s="51">
        <v>218.587583026872</v>
      </c>
      <c r="J28" s="25">
        <v>119.246536508255</v>
      </c>
      <c r="K28" s="25">
        <v>126.529894476411</v>
      </c>
    </row>
    <row r="29" spans="2:11" ht="9.75">
      <c r="B29" s="9" t="s">
        <v>135</v>
      </c>
      <c r="C29" s="25">
        <v>152.018764735216</v>
      </c>
      <c r="D29" s="25">
        <v>121.431495770574</v>
      </c>
      <c r="E29" s="25">
        <v>129.858254984098</v>
      </c>
      <c r="F29" s="25">
        <v>119.762582780877</v>
      </c>
      <c r="G29" s="25">
        <v>119.036919466894</v>
      </c>
      <c r="H29" s="25">
        <v>111.591786396553</v>
      </c>
      <c r="I29" s="51">
        <v>223.648970759632</v>
      </c>
      <c r="J29" s="25">
        <v>121.198809461365</v>
      </c>
      <c r="K29" s="25">
        <v>128.451812019893</v>
      </c>
    </row>
    <row r="30" spans="2:11" ht="9.75">
      <c r="B30" s="9" t="s">
        <v>136</v>
      </c>
      <c r="C30" s="25">
        <v>143.684775060697</v>
      </c>
      <c r="D30" s="25">
        <v>117.82992434354</v>
      </c>
      <c r="E30" s="25">
        <v>130.652613507741</v>
      </c>
      <c r="F30" s="25">
        <v>121.63138050782</v>
      </c>
      <c r="G30" s="25">
        <v>120.294763953967</v>
      </c>
      <c r="H30" s="25">
        <v>111.915952713093</v>
      </c>
      <c r="I30" s="51">
        <v>227.429316443956</v>
      </c>
      <c r="J30" s="25">
        <v>119.023596754751</v>
      </c>
      <c r="K30" s="25">
        <v>128.101974519528</v>
      </c>
    </row>
    <row r="31" spans="2:11" ht="9.75">
      <c r="B31" s="46" t="s">
        <v>137</v>
      </c>
      <c r="C31" s="53">
        <v>145.607432115632</v>
      </c>
      <c r="D31" s="53">
        <v>120.357015287486</v>
      </c>
      <c r="E31" s="53">
        <v>131.406919466227</v>
      </c>
      <c r="F31" s="53">
        <v>123.183142725527</v>
      </c>
      <c r="G31" s="53">
        <v>120.247321538218</v>
      </c>
      <c r="H31" s="53">
        <v>111.908497243132</v>
      </c>
      <c r="I31" s="52">
        <v>230.115700964342</v>
      </c>
      <c r="J31" s="53">
        <v>124.570510831379</v>
      </c>
      <c r="K31" s="53">
        <v>129.326109563758</v>
      </c>
    </row>
    <row r="32" spans="2:11" ht="9.75">
      <c r="B32" s="54" t="s">
        <v>138</v>
      </c>
      <c r="C32" s="25">
        <v>151.097103151586</v>
      </c>
      <c r="D32" s="25">
        <v>121.600155507621</v>
      </c>
      <c r="E32" s="25">
        <v>133.805622552076</v>
      </c>
      <c r="F32" s="25">
        <v>124.66334725323</v>
      </c>
      <c r="G32" s="25">
        <v>121.850925398161</v>
      </c>
      <c r="H32" s="25">
        <v>116.41984578006</v>
      </c>
      <c r="I32" s="51">
        <v>233.054606685011</v>
      </c>
      <c r="J32" s="25">
        <v>132.734658851909</v>
      </c>
      <c r="K32" s="25">
        <v>130.939856644332</v>
      </c>
    </row>
    <row r="33" spans="2:11" ht="9.75">
      <c r="B33" s="5" t="s">
        <v>139</v>
      </c>
      <c r="C33" s="25">
        <v>152.170031631937</v>
      </c>
      <c r="D33" s="25">
        <v>119.092317146305</v>
      </c>
      <c r="E33" s="25">
        <v>134.852198833731</v>
      </c>
      <c r="F33" s="25">
        <v>126.838237889056</v>
      </c>
      <c r="G33" s="25">
        <v>121.905979904282</v>
      </c>
      <c r="H33" s="25">
        <v>116.481761576021</v>
      </c>
      <c r="I33" s="51">
        <v>219.378643162898</v>
      </c>
      <c r="J33" s="25">
        <v>137.582433930661</v>
      </c>
      <c r="K33" s="25">
        <v>132.280863654079</v>
      </c>
    </row>
    <row r="34" spans="2:11" ht="9.75">
      <c r="B34" s="5" t="s">
        <v>140</v>
      </c>
      <c r="C34" s="25">
        <v>159.626295640423</v>
      </c>
      <c r="D34" s="25">
        <v>121.75839643338</v>
      </c>
      <c r="E34" s="25">
        <v>136.582827293621</v>
      </c>
      <c r="F34" s="25">
        <v>128.158159916783</v>
      </c>
      <c r="G34" s="25">
        <v>123.362128092887</v>
      </c>
      <c r="H34" s="25">
        <v>116.978349686356</v>
      </c>
      <c r="I34" s="51">
        <v>249.875261139318</v>
      </c>
      <c r="J34" s="25">
        <v>147.401587753218</v>
      </c>
      <c r="K34" s="25">
        <v>134.052435066816</v>
      </c>
    </row>
    <row r="35" spans="2:11" ht="9.75">
      <c r="B35" s="26" t="s">
        <v>141</v>
      </c>
      <c r="C35" s="53">
        <v>160.263483669198</v>
      </c>
      <c r="D35" s="53">
        <v>125.388605158728</v>
      </c>
      <c r="E35" s="53">
        <v>137.523130142656</v>
      </c>
      <c r="F35" s="53">
        <v>129.652241855009</v>
      </c>
      <c r="G35" s="53">
        <v>127.865557286624</v>
      </c>
      <c r="H35" s="53">
        <v>120.607749238223</v>
      </c>
      <c r="I35" s="52">
        <v>240.357435017327</v>
      </c>
      <c r="J35" s="53">
        <v>152.122905283385</v>
      </c>
      <c r="K35" s="53">
        <v>135.550140767646</v>
      </c>
    </row>
    <row r="36" spans="2:11" ht="9.75">
      <c r="B36" s="5" t="s">
        <v>142</v>
      </c>
      <c r="C36" s="25">
        <v>157.496666282809</v>
      </c>
      <c r="D36" s="25">
        <v>126.112888175296</v>
      </c>
      <c r="E36" s="25">
        <v>141.245315211809</v>
      </c>
      <c r="F36" s="25">
        <v>132.580966280494</v>
      </c>
      <c r="G36" s="25">
        <v>126.967988230833</v>
      </c>
      <c r="H36" s="25">
        <v>126.037206827543</v>
      </c>
      <c r="I36" s="51">
        <v>248.375115237245</v>
      </c>
      <c r="J36" s="25">
        <v>158.944467554599</v>
      </c>
      <c r="K36" s="25">
        <v>138.013492655616</v>
      </c>
    </row>
    <row r="37" spans="2:11" ht="9.75">
      <c r="B37" s="5" t="s">
        <v>143</v>
      </c>
      <c r="C37" s="25">
        <v>153.581739999811</v>
      </c>
      <c r="D37" s="25">
        <v>129.161157571853</v>
      </c>
      <c r="E37" s="25">
        <v>142.835183047563</v>
      </c>
      <c r="F37" s="25">
        <v>134.578573193592</v>
      </c>
      <c r="G37" s="25">
        <v>130.052182499141</v>
      </c>
      <c r="H37" s="25">
        <v>130.654194571976</v>
      </c>
      <c r="I37" s="51">
        <v>245.970591899091</v>
      </c>
      <c r="J37" s="25">
        <v>162.365935830926</v>
      </c>
      <c r="K37" s="25">
        <v>140.484596326861</v>
      </c>
    </row>
    <row r="38" spans="2:11" ht="9.75">
      <c r="B38" s="5" t="s">
        <v>144</v>
      </c>
      <c r="C38" s="25">
        <v>166.528149826814</v>
      </c>
      <c r="D38" s="25">
        <v>130.153746243564</v>
      </c>
      <c r="E38" s="25">
        <v>143.922328599087</v>
      </c>
      <c r="F38" s="25">
        <v>135.401177363384</v>
      </c>
      <c r="G38" s="25">
        <v>129.401830743625</v>
      </c>
      <c r="H38" s="25">
        <v>133.071319813096</v>
      </c>
      <c r="I38" s="51">
        <v>252.587305008235</v>
      </c>
      <c r="J38" s="25">
        <v>175.108987239876</v>
      </c>
      <c r="K38" s="25">
        <v>141.926591255371</v>
      </c>
    </row>
    <row r="39" spans="2:11" ht="9.75">
      <c r="B39" s="26" t="s">
        <v>145</v>
      </c>
      <c r="C39" s="53">
        <v>166.284800173534</v>
      </c>
      <c r="D39" s="53">
        <v>130.674824924895</v>
      </c>
      <c r="E39" s="53">
        <v>146.160802018345</v>
      </c>
      <c r="F39" s="53">
        <v>138.975630710432</v>
      </c>
      <c r="G39" s="53">
        <v>128.718378200979</v>
      </c>
      <c r="H39" s="53">
        <v>136.793063834308</v>
      </c>
      <c r="I39" s="52">
        <v>249.575925919779</v>
      </c>
      <c r="J39" s="53">
        <v>178.777145161392</v>
      </c>
      <c r="K39" s="53">
        <v>144.292565370507</v>
      </c>
    </row>
    <row r="40" spans="2:11" ht="9.75">
      <c r="B40" s="5" t="s">
        <v>146</v>
      </c>
      <c r="C40" s="25">
        <v>164.630797039752</v>
      </c>
      <c r="D40" s="25">
        <v>133.636140509731</v>
      </c>
      <c r="E40" s="25">
        <v>148.633467379198</v>
      </c>
      <c r="F40" s="25">
        <v>142.071935553246</v>
      </c>
      <c r="G40" s="25">
        <v>130.787445438616</v>
      </c>
      <c r="H40" s="25">
        <v>143.359082890791</v>
      </c>
      <c r="I40" s="51">
        <v>247.649075514545</v>
      </c>
      <c r="J40" s="25">
        <v>186.445412667706</v>
      </c>
      <c r="K40" s="25">
        <v>146.75127101895</v>
      </c>
    </row>
    <row r="41" spans="2:11" ht="9.75">
      <c r="B41" s="5" t="s">
        <v>147</v>
      </c>
      <c r="C41" s="25">
        <v>170.416632140581</v>
      </c>
      <c r="D41" s="25">
        <v>135.410705396145</v>
      </c>
      <c r="E41" s="25">
        <v>151.080851742559</v>
      </c>
      <c r="F41" s="25">
        <v>144.038664134439</v>
      </c>
      <c r="G41" s="25">
        <v>130.654257462021</v>
      </c>
      <c r="H41" s="25">
        <v>149.062873187402</v>
      </c>
      <c r="I41" s="51">
        <v>258.53046985206</v>
      </c>
      <c r="J41" s="25">
        <v>200.82619615433</v>
      </c>
      <c r="K41" s="25">
        <v>149.037340448008</v>
      </c>
    </row>
    <row r="42" spans="2:11" ht="9.75">
      <c r="B42" s="5" t="s">
        <v>148</v>
      </c>
      <c r="C42" s="25">
        <v>174.552068829329</v>
      </c>
      <c r="D42" s="25">
        <v>137.941523019344</v>
      </c>
      <c r="E42" s="25">
        <v>152.828939204181</v>
      </c>
      <c r="F42" s="25">
        <v>146.671082781955</v>
      </c>
      <c r="G42" s="25">
        <v>134.492896566365</v>
      </c>
      <c r="H42" s="25">
        <v>156.564070787976</v>
      </c>
      <c r="I42" s="51">
        <v>256.962003637663</v>
      </c>
      <c r="J42" s="25">
        <v>205.673657287473</v>
      </c>
      <c r="K42" s="25">
        <v>151.720357049119</v>
      </c>
    </row>
    <row r="43" spans="2:11" ht="9.75">
      <c r="B43" s="26" t="s">
        <v>149</v>
      </c>
      <c r="C43" s="53">
        <v>166.647960017639</v>
      </c>
      <c r="D43" s="53">
        <v>127.697582664594</v>
      </c>
      <c r="E43" s="53">
        <v>149.180255379367</v>
      </c>
      <c r="F43" s="53">
        <v>143.679911848582</v>
      </c>
      <c r="G43" s="53">
        <v>129.867141441257</v>
      </c>
      <c r="H43" s="53">
        <v>144.216859551747</v>
      </c>
      <c r="I43" s="52">
        <v>233.890014803391</v>
      </c>
      <c r="J43" s="53">
        <v>193.081461059292</v>
      </c>
      <c r="K43" s="53">
        <v>145.513494099737</v>
      </c>
    </row>
    <row r="44" spans="2:11" ht="9.75">
      <c r="B44" s="5" t="s">
        <v>150</v>
      </c>
      <c r="C44" s="25">
        <v>161.989024806914</v>
      </c>
      <c r="D44" s="25">
        <v>120.096877387853</v>
      </c>
      <c r="E44" s="25">
        <v>150.009729414577</v>
      </c>
      <c r="F44" s="25">
        <v>144.997146441401</v>
      </c>
      <c r="G44" s="25">
        <v>134.924501111901</v>
      </c>
      <c r="H44" s="25">
        <v>129.71168233902</v>
      </c>
      <c r="I44" s="51">
        <v>221.611209235553</v>
      </c>
      <c r="J44" s="25">
        <v>166.252127901807</v>
      </c>
      <c r="K44" s="25">
        <v>142.36264272529</v>
      </c>
    </row>
    <row r="45" spans="2:11" ht="9.75">
      <c r="B45" s="5" t="s">
        <v>151</v>
      </c>
      <c r="C45" s="25">
        <v>160.931485575635</v>
      </c>
      <c r="D45" s="25">
        <v>124.402427897327</v>
      </c>
      <c r="E45" s="25">
        <v>151.897480483411</v>
      </c>
      <c r="F45" s="25">
        <v>149.331022971331</v>
      </c>
      <c r="G45" s="25">
        <v>133.340807682191</v>
      </c>
      <c r="H45" s="25">
        <v>138.857558250386</v>
      </c>
      <c r="I45" s="51">
        <v>232.039675736185</v>
      </c>
      <c r="J45" s="25">
        <v>174.826367473201</v>
      </c>
      <c r="K45" s="25">
        <v>146.292021068748</v>
      </c>
    </row>
    <row r="46" spans="2:11" ht="9.75">
      <c r="B46" s="5" t="s">
        <v>152</v>
      </c>
      <c r="C46" s="25">
        <v>161.913136050795</v>
      </c>
      <c r="D46" s="25">
        <v>129.909994210444</v>
      </c>
      <c r="E46" s="25">
        <v>154.690932047468</v>
      </c>
      <c r="F46" s="25">
        <v>152.771221779932</v>
      </c>
      <c r="G46" s="25">
        <v>134.862917625424</v>
      </c>
      <c r="H46" s="25">
        <v>150.600783926803</v>
      </c>
      <c r="I46" s="51">
        <v>230.224295817708</v>
      </c>
      <c r="J46" s="25">
        <v>182.773836373644</v>
      </c>
      <c r="K46" s="25">
        <v>149.797734700319</v>
      </c>
    </row>
    <row r="47" spans="2:11" ht="9.75">
      <c r="B47" s="26" t="s">
        <v>153</v>
      </c>
      <c r="C47" s="53">
        <v>168.61385203667</v>
      </c>
      <c r="D47" s="53">
        <v>135.380433836811</v>
      </c>
      <c r="E47" s="53">
        <v>156.69012164543</v>
      </c>
      <c r="F47" s="53">
        <v>153.493604565891</v>
      </c>
      <c r="G47" s="53">
        <v>138.021362636681</v>
      </c>
      <c r="H47" s="53">
        <v>162.83048586347</v>
      </c>
      <c r="I47" s="52">
        <v>225.66860337488</v>
      </c>
      <c r="J47" s="53">
        <v>204.768157935453</v>
      </c>
      <c r="K47" s="53">
        <v>153.124301828808</v>
      </c>
    </row>
    <row r="48" spans="2:11" ht="9.75">
      <c r="B48" s="5" t="s">
        <v>154</v>
      </c>
      <c r="C48" s="25">
        <v>172.716324308331</v>
      </c>
      <c r="D48" s="25">
        <v>138.327181807926</v>
      </c>
      <c r="E48" s="25">
        <v>159.09049274987</v>
      </c>
      <c r="F48" s="25">
        <v>155.844085272566</v>
      </c>
      <c r="G48" s="25">
        <v>139.12778755855</v>
      </c>
      <c r="H48" s="25">
        <v>168.425922979834</v>
      </c>
      <c r="I48" s="51">
        <v>250.670743829449</v>
      </c>
      <c r="J48" s="25">
        <v>231.281177513651</v>
      </c>
      <c r="K48" s="25">
        <v>155.966308550334</v>
      </c>
    </row>
    <row r="49" spans="2:11" ht="9.75">
      <c r="B49" s="5" t="s">
        <v>155</v>
      </c>
      <c r="C49" s="25">
        <v>177.080483734128</v>
      </c>
      <c r="D49" s="25">
        <v>140.842620161987</v>
      </c>
      <c r="E49" s="25">
        <v>160.962201346628</v>
      </c>
      <c r="F49" s="25">
        <v>157.735649887207</v>
      </c>
      <c r="G49" s="25">
        <v>140.033734601554</v>
      </c>
      <c r="H49" s="25">
        <v>169.313364340715</v>
      </c>
      <c r="I49" s="51">
        <v>249.909374774191</v>
      </c>
      <c r="J49" s="25">
        <v>236.256730435569</v>
      </c>
      <c r="K49" s="25">
        <v>158.349792805545</v>
      </c>
    </row>
    <row r="50" spans="2:11" ht="9.75">
      <c r="B50" s="5" t="s">
        <v>156</v>
      </c>
      <c r="C50" s="25">
        <v>172.084197263076</v>
      </c>
      <c r="D50" s="25">
        <v>140.992075463716</v>
      </c>
      <c r="E50" s="25">
        <v>163.55914664025</v>
      </c>
      <c r="F50" s="25">
        <v>161.252732596558</v>
      </c>
      <c r="G50" s="25">
        <v>141.419766369381</v>
      </c>
      <c r="H50" s="25">
        <v>173.872919096776</v>
      </c>
      <c r="I50" s="51">
        <v>258.10716036225</v>
      </c>
      <c r="J50" s="25">
        <v>253.270224560851</v>
      </c>
      <c r="K50" s="25">
        <v>160.13715824706</v>
      </c>
    </row>
    <row r="51" spans="2:11" ht="9.75">
      <c r="B51" s="26" t="s">
        <v>157</v>
      </c>
      <c r="C51" s="53">
        <v>174.106413010722</v>
      </c>
      <c r="D51" s="53">
        <v>143.279396553574</v>
      </c>
      <c r="E51" s="53">
        <v>165.233194619942</v>
      </c>
      <c r="F51" s="53">
        <v>164.346735385337</v>
      </c>
      <c r="G51" s="53">
        <v>141.831974129882</v>
      </c>
      <c r="H51" s="53">
        <v>175.674886702137</v>
      </c>
      <c r="I51" s="52">
        <v>256.487000957068</v>
      </c>
      <c r="J51" s="53">
        <v>254.540236369925</v>
      </c>
      <c r="K51" s="53">
        <v>162.01483396736</v>
      </c>
    </row>
    <row r="52" spans="2:11" ht="9.75">
      <c r="B52" s="5" t="s">
        <v>167</v>
      </c>
      <c r="C52" s="25">
        <v>180.742888985216</v>
      </c>
      <c r="D52" s="25">
        <v>145.551183436026</v>
      </c>
      <c r="E52" s="25">
        <v>166.566815361419</v>
      </c>
      <c r="F52" s="25">
        <v>165.519397915633</v>
      </c>
      <c r="G52" s="25">
        <v>142.783568444631</v>
      </c>
      <c r="H52" s="25">
        <v>180.042356127272</v>
      </c>
      <c r="I52" s="51">
        <v>260.729929003212</v>
      </c>
      <c r="J52" s="25">
        <v>257.927572189589</v>
      </c>
      <c r="K52" s="25">
        <v>163.348650192463</v>
      </c>
    </row>
    <row r="53" spans="2:11" ht="9.75">
      <c r="B53" s="5" t="s">
        <v>168</v>
      </c>
      <c r="C53" s="25">
        <v>177.936127483786</v>
      </c>
      <c r="D53" s="25">
        <v>147.941257285057</v>
      </c>
      <c r="E53" s="25">
        <v>167.930929417887</v>
      </c>
      <c r="F53" s="25">
        <v>167.997279712105</v>
      </c>
      <c r="G53" s="25">
        <v>144.277420178884</v>
      </c>
      <c r="H53" s="25">
        <v>184.07882283798</v>
      </c>
      <c r="I53" s="51">
        <v>267.098998283086</v>
      </c>
      <c r="J53" s="25">
        <v>268.632508769589</v>
      </c>
      <c r="K53" s="25">
        <v>166.425250718888</v>
      </c>
    </row>
    <row r="54" spans="2:11" ht="9.75">
      <c r="B54" s="5" t="s">
        <v>169</v>
      </c>
      <c r="C54" s="25">
        <v>186.617218728059</v>
      </c>
      <c r="D54" s="25">
        <v>146.357076893068</v>
      </c>
      <c r="E54" s="25">
        <v>167.916057561209</v>
      </c>
      <c r="F54" s="25">
        <v>167.567166249284</v>
      </c>
      <c r="G54" s="25">
        <v>143.91230115087</v>
      </c>
      <c r="H54" s="25">
        <v>184.522584302287</v>
      </c>
      <c r="I54" s="51">
        <v>270.423465136089</v>
      </c>
      <c r="J54" s="25">
        <v>270.241379992668</v>
      </c>
      <c r="K54" s="25">
        <v>165.588516491338</v>
      </c>
    </row>
    <row r="55" spans="2:11" ht="9.75">
      <c r="B55" s="26" t="s">
        <v>171</v>
      </c>
      <c r="C55" s="53">
        <v>194.185014042084</v>
      </c>
      <c r="D55" s="53">
        <v>147.742419374411</v>
      </c>
      <c r="E55" s="53">
        <v>168.266351282819</v>
      </c>
      <c r="F55" s="53">
        <v>168.532618082989</v>
      </c>
      <c r="G55" s="53">
        <v>143.909423292127</v>
      </c>
      <c r="H55" s="53">
        <v>184.367824045581</v>
      </c>
      <c r="I55" s="52">
        <v>269.341876556406</v>
      </c>
      <c r="J55" s="53">
        <v>281.199084629967</v>
      </c>
      <c r="K55" s="53">
        <v>166.134751101079</v>
      </c>
    </row>
    <row r="56" spans="2:11" ht="9.75">
      <c r="B56" s="5" t="s">
        <v>177</v>
      </c>
      <c r="C56" s="25">
        <v>160.107775122437</v>
      </c>
      <c r="D56" s="25">
        <v>147.899993003138</v>
      </c>
      <c r="E56" s="25">
        <v>169.394619039795</v>
      </c>
      <c r="F56" s="25">
        <v>170.945753603638</v>
      </c>
      <c r="G56" s="25">
        <v>146.983490168608</v>
      </c>
      <c r="H56" s="25">
        <v>183.665810038434</v>
      </c>
      <c r="I56" s="51">
        <v>270.223493003637</v>
      </c>
      <c r="J56" s="25">
        <v>266.893198627635</v>
      </c>
      <c r="K56" s="25">
        <v>166.500547438677</v>
      </c>
    </row>
    <row r="57" spans="2:11" ht="9.75">
      <c r="B57" s="5" t="s">
        <v>178</v>
      </c>
      <c r="C57" s="25">
        <v>179.040531428507</v>
      </c>
      <c r="D57" s="25">
        <v>144.77350524528</v>
      </c>
      <c r="E57" s="25">
        <v>170.990523163672</v>
      </c>
      <c r="F57" s="25">
        <v>172.657639183327</v>
      </c>
      <c r="G57" s="25">
        <v>148.412205080866</v>
      </c>
      <c r="H57" s="25">
        <v>181.381559289822</v>
      </c>
      <c r="I57" s="51">
        <v>263.572990904462</v>
      </c>
      <c r="J57" s="25">
        <v>272.764372465842</v>
      </c>
      <c r="K57" s="25">
        <v>167.251416118719</v>
      </c>
    </row>
    <row r="58" spans="2:11" ht="9.75">
      <c r="B58" s="5" t="s">
        <v>179</v>
      </c>
      <c r="C58" s="25">
        <v>197.803192901898</v>
      </c>
      <c r="D58" s="25">
        <v>147.890517116455</v>
      </c>
      <c r="E58" s="25">
        <v>172.459251150039</v>
      </c>
      <c r="F58" s="25">
        <v>175.104736342014</v>
      </c>
      <c r="G58" s="25">
        <v>148.068335472061</v>
      </c>
      <c r="H58" s="25">
        <v>179.966941663576</v>
      </c>
      <c r="I58" s="51">
        <v>264.960256901637</v>
      </c>
      <c r="J58" s="25">
        <v>264.035461018187</v>
      </c>
      <c r="K58" s="25">
        <v>169.354577270407</v>
      </c>
    </row>
    <row r="59" spans="2:11" ht="9.75">
      <c r="B59" s="26" t="s">
        <v>208</v>
      </c>
      <c r="C59" s="53">
        <v>183.708401531316</v>
      </c>
      <c r="D59" s="53">
        <v>145.770462297254</v>
      </c>
      <c r="E59" s="53">
        <v>173.844176819896</v>
      </c>
      <c r="F59" s="53">
        <v>177.104754820289</v>
      </c>
      <c r="G59" s="53">
        <v>149.756311792262</v>
      </c>
      <c r="H59" s="53">
        <v>183.809490696566</v>
      </c>
      <c r="I59" s="52">
        <v>269.808741673297</v>
      </c>
      <c r="J59" s="53">
        <v>276.65525052526</v>
      </c>
      <c r="K59" s="53">
        <v>170.027630907124</v>
      </c>
    </row>
    <row r="60" spans="2:11" ht="9.75">
      <c r="B60" s="5" t="s">
        <v>252</v>
      </c>
      <c r="C60" s="25">
        <v>193.290894689659</v>
      </c>
      <c r="D60" s="25">
        <v>147.20308027958</v>
      </c>
      <c r="E60" s="25">
        <v>173.473218161771</v>
      </c>
      <c r="F60" s="25">
        <v>176.9257551838</v>
      </c>
      <c r="G60" s="25">
        <v>148.302047835245</v>
      </c>
      <c r="H60" s="25">
        <v>189.030702405516</v>
      </c>
      <c r="I60" s="25">
        <v>265.48988365444</v>
      </c>
      <c r="J60" s="25">
        <v>291.01329340522</v>
      </c>
      <c r="K60" s="25">
        <v>171.239906938624</v>
      </c>
    </row>
    <row r="61" spans="2:11" ht="9.75">
      <c r="B61" s="5" t="s">
        <v>253</v>
      </c>
      <c r="C61" s="25">
        <v>196.461399848303</v>
      </c>
      <c r="D61" s="25">
        <v>150.542084395332</v>
      </c>
      <c r="E61" s="25">
        <v>176.462783352585</v>
      </c>
      <c r="F61" s="25">
        <v>178.967929756755</v>
      </c>
      <c r="G61" s="25">
        <v>151.217402210949</v>
      </c>
      <c r="H61" s="25">
        <v>196.100668556435</v>
      </c>
      <c r="I61" s="25">
        <v>278.615860368839</v>
      </c>
      <c r="J61" s="25">
        <v>292.382616796388</v>
      </c>
      <c r="K61" s="25">
        <v>173.289883051256</v>
      </c>
    </row>
    <row r="62" spans="2:11" ht="9.75">
      <c r="B62" s="5" t="s">
        <v>254</v>
      </c>
      <c r="C62" s="25">
        <v>191.968442817936</v>
      </c>
      <c r="D62" s="25">
        <v>149.90080487383</v>
      </c>
      <c r="E62" s="25">
        <v>176.862344929557</v>
      </c>
      <c r="F62" s="25">
        <v>180.013652473639</v>
      </c>
      <c r="G62" s="25">
        <v>152.532649009676</v>
      </c>
      <c r="H62" s="25">
        <v>194.692902201661</v>
      </c>
      <c r="I62" s="51">
        <v>268.815518576185</v>
      </c>
      <c r="J62" s="25">
        <v>287.112163917688</v>
      </c>
      <c r="K62" s="25">
        <v>173.47496911423</v>
      </c>
    </row>
    <row r="63" spans="2:11" ht="9.75">
      <c r="B63" s="26" t="s">
        <v>256</v>
      </c>
      <c r="C63" s="53">
        <v>190.430779256551</v>
      </c>
      <c r="D63" s="53">
        <v>149.533691382957</v>
      </c>
      <c r="E63" s="53">
        <v>177.284386512408</v>
      </c>
      <c r="F63" s="53">
        <v>179.916457072501</v>
      </c>
      <c r="G63" s="53">
        <v>154.318496207473</v>
      </c>
      <c r="H63" s="53">
        <v>192.848170193424</v>
      </c>
      <c r="I63" s="52">
        <v>278.815185550164</v>
      </c>
      <c r="J63" s="53">
        <v>287.573922679155</v>
      </c>
      <c r="K63" s="53">
        <v>173.597698919281</v>
      </c>
    </row>
    <row r="64" spans="2:11" ht="9.75">
      <c r="B64" s="81" t="s">
        <v>258</v>
      </c>
      <c r="C64" s="25">
        <v>198.967169263862</v>
      </c>
      <c r="D64" s="25">
        <v>151.524792269018</v>
      </c>
      <c r="E64" s="25">
        <v>177.610796015822</v>
      </c>
      <c r="F64" s="25">
        <v>180.385037211187</v>
      </c>
      <c r="G64" s="25">
        <v>152.158486225294</v>
      </c>
      <c r="H64" s="25">
        <v>191.915634076971</v>
      </c>
      <c r="I64" s="25">
        <v>274.090664447822</v>
      </c>
      <c r="J64" s="25">
        <v>295.238116757902</v>
      </c>
      <c r="K64" s="25">
        <v>174.703280427018</v>
      </c>
    </row>
    <row r="65" spans="2:11" ht="9.75">
      <c r="B65" s="5" t="s">
        <v>265</v>
      </c>
      <c r="C65" s="25">
        <v>193.563141298014</v>
      </c>
      <c r="D65" s="25">
        <v>145.248792706721</v>
      </c>
      <c r="E65" s="25">
        <v>176.108694209121</v>
      </c>
      <c r="F65" s="25">
        <v>179.475117662771</v>
      </c>
      <c r="G65" s="25">
        <v>153.549898654881</v>
      </c>
      <c r="H65" s="25">
        <v>183.236268372776</v>
      </c>
      <c r="I65" s="25">
        <v>277.83392906021</v>
      </c>
      <c r="J65" s="25">
        <v>284.254556471584</v>
      </c>
      <c r="K65" s="25">
        <v>172.300972089346</v>
      </c>
    </row>
    <row r="66" spans="2:12" ht="9.75">
      <c r="B66" s="5" t="s">
        <v>266</v>
      </c>
      <c r="C66" s="25">
        <v>189.752165035441</v>
      </c>
      <c r="D66" s="25">
        <v>146.982649571874</v>
      </c>
      <c r="E66" s="25">
        <v>177.368286725775</v>
      </c>
      <c r="F66" s="25">
        <v>180.178896604663</v>
      </c>
      <c r="G66" s="25">
        <v>154.871897758099</v>
      </c>
      <c r="H66" s="25">
        <v>182.324356034052</v>
      </c>
      <c r="I66" s="25">
        <v>281.701816532463</v>
      </c>
      <c r="J66" s="25">
        <v>291.447544409295</v>
      </c>
      <c r="K66" s="25">
        <v>172.569949109642</v>
      </c>
      <c r="L66" s="25"/>
    </row>
    <row r="67" spans="2:11" ht="9.75">
      <c r="B67" s="26" t="s">
        <v>269</v>
      </c>
      <c r="C67" s="53">
        <v>193.185588981606</v>
      </c>
      <c r="D67" s="53">
        <v>146.845519154898</v>
      </c>
      <c r="E67" s="53">
        <v>177.916065325257</v>
      </c>
      <c r="F67" s="53">
        <v>182.19401267409</v>
      </c>
      <c r="G67" s="53">
        <v>153.985079191381</v>
      </c>
      <c r="H67" s="53">
        <v>181.60355804646</v>
      </c>
      <c r="I67" s="53">
        <v>247.181403425209</v>
      </c>
      <c r="J67" s="53">
        <v>275.465132315208</v>
      </c>
      <c r="K67" s="53">
        <v>173.144922548881</v>
      </c>
    </row>
    <row r="68" ht="9.75">
      <c r="B68" s="54" t="s">
        <v>274</v>
      </c>
    </row>
    <row r="69" ht="9.75">
      <c r="B69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"/>
  <sheetViews>
    <sheetView zoomScaleSheetLayoutView="100" zoomScalePageLayoutView="0" workbookViewId="0" topLeftCell="A1">
      <selection activeCell="H74" sqref="H74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4" customFormat="1" ht="12.75">
      <c r="B1" s="70" t="s">
        <v>182</v>
      </c>
      <c r="D1" s="76"/>
      <c r="E1" s="76"/>
      <c r="F1" s="76"/>
      <c r="K1" s="111" t="str">
        <f>'Tab 1'!K1</f>
        <v>Carta de Conjuntura | Abr 2015</v>
      </c>
    </row>
    <row r="2" spans="2:11" s="74" customFormat="1" ht="12.75">
      <c r="B2" s="43"/>
      <c r="D2" s="76"/>
      <c r="E2" s="76"/>
      <c r="F2" s="76"/>
      <c r="K2" s="73"/>
    </row>
    <row r="3" spans="2:11" ht="9.75">
      <c r="B3" s="29" t="s">
        <v>160</v>
      </c>
      <c r="C3" s="29"/>
      <c r="D3" s="55"/>
      <c r="E3" s="55"/>
      <c r="F3" s="55"/>
      <c r="G3" s="55"/>
      <c r="H3" s="55"/>
      <c r="J3" s="55"/>
      <c r="K3" s="55"/>
    </row>
    <row r="4" spans="2:12" ht="9.75">
      <c r="B4" s="42" t="s">
        <v>118</v>
      </c>
      <c r="I4" s="42"/>
      <c r="J4" s="56"/>
      <c r="K4" s="56"/>
      <c r="L4" s="56"/>
    </row>
    <row r="5" spans="2:9" ht="9.75">
      <c r="B5" s="43" t="s">
        <v>129</v>
      </c>
      <c r="I5" s="43"/>
    </row>
    <row r="6" spans="2:11" ht="9.75">
      <c r="B6" s="82"/>
      <c r="C6" s="26"/>
      <c r="D6" s="26"/>
      <c r="E6" s="26"/>
      <c r="F6" s="26"/>
      <c r="G6" s="26"/>
      <c r="H6" s="26"/>
      <c r="I6" s="26"/>
      <c r="J6" s="26"/>
      <c r="K6" s="26"/>
    </row>
    <row r="7" spans="2:11" ht="9.75">
      <c r="B7" s="79"/>
      <c r="C7" s="81"/>
      <c r="D7" s="81"/>
      <c r="E7" s="81"/>
      <c r="F7" s="252" t="s">
        <v>102</v>
      </c>
      <c r="G7" s="252"/>
      <c r="H7" s="81"/>
      <c r="I7" s="81"/>
      <c r="J7" s="81"/>
      <c r="K7" s="81"/>
    </row>
    <row r="8" spans="2:11" ht="34.5" customHeight="1" thickBot="1">
      <c r="B8" s="80" t="s">
        <v>1</v>
      </c>
      <c r="C8" s="35" t="s">
        <v>41</v>
      </c>
      <c r="D8" s="35" t="s">
        <v>42</v>
      </c>
      <c r="E8" s="35" t="s">
        <v>43</v>
      </c>
      <c r="F8" s="35" t="s">
        <v>52</v>
      </c>
      <c r="G8" s="35" t="s">
        <v>53</v>
      </c>
      <c r="H8" s="35" t="s">
        <v>67</v>
      </c>
      <c r="I8" s="35" t="s">
        <v>50</v>
      </c>
      <c r="J8" s="35" t="s">
        <v>51</v>
      </c>
      <c r="K8" s="35" t="s">
        <v>46</v>
      </c>
    </row>
    <row r="9" spans="2:11" ht="10.5" thickTop="1">
      <c r="B9" s="112" t="s">
        <v>192</v>
      </c>
      <c r="C9" s="133">
        <v>4.900346718557924</v>
      </c>
      <c r="D9" s="133">
        <v>-0.6095905761827614</v>
      </c>
      <c r="E9" s="133">
        <v>1.9486586353475</v>
      </c>
      <c r="F9" s="133">
        <v>1.3446525047156044</v>
      </c>
      <c r="G9" s="133">
        <v>2.3737120114170285</v>
      </c>
      <c r="H9" s="133">
        <v>-7.03228413242284</v>
      </c>
      <c r="I9" s="133">
        <v>10.389181465868669</v>
      </c>
      <c r="J9" s="133">
        <v>-10.584156771777153</v>
      </c>
      <c r="K9" s="133">
        <v>1.3622974722641734</v>
      </c>
    </row>
    <row r="10" spans="2:11" ht="9.75">
      <c r="B10" s="9" t="s">
        <v>193</v>
      </c>
      <c r="C10" s="25">
        <v>5.406604503591783</v>
      </c>
      <c r="D10" s="25">
        <v>1.5233789380846074</v>
      </c>
      <c r="E10" s="25">
        <v>2.3663310272027616</v>
      </c>
      <c r="F10" s="25">
        <v>2.5505052557407426</v>
      </c>
      <c r="G10" s="25">
        <v>2.4511613227884643</v>
      </c>
      <c r="H10" s="25">
        <v>-3.4116892584871272</v>
      </c>
      <c r="I10" s="25">
        <v>13.692333353624075</v>
      </c>
      <c r="J10" s="25">
        <v>-5.359187013479549</v>
      </c>
      <c r="K10" s="25">
        <v>2.4596612166521092</v>
      </c>
    </row>
    <row r="11" spans="2:11" ht="9.75">
      <c r="B11" s="9" t="s">
        <v>194</v>
      </c>
      <c r="C11" s="25">
        <v>4.862153183159279</v>
      </c>
      <c r="D11" s="25">
        <v>3.6653285876495856</v>
      </c>
      <c r="E11" s="25">
        <v>3.2272933673565207</v>
      </c>
      <c r="F11" s="25">
        <v>3.7870052554576317</v>
      </c>
      <c r="G11" s="25">
        <v>1.576441635428938</v>
      </c>
      <c r="H11" s="25">
        <v>1.3309527956718359</v>
      </c>
      <c r="I11" s="25">
        <v>17.83742211981034</v>
      </c>
      <c r="J11" s="25">
        <v>4.5544227522478</v>
      </c>
      <c r="K11" s="25">
        <v>3.789715493591128</v>
      </c>
    </row>
    <row r="12" spans="2:11" ht="9.75">
      <c r="B12" s="46" t="s">
        <v>195</v>
      </c>
      <c r="C12" s="53">
        <v>2.723405927537703</v>
      </c>
      <c r="D12" s="53">
        <v>4.409931469729367</v>
      </c>
      <c r="E12" s="53">
        <v>3.842952983457071</v>
      </c>
      <c r="F12" s="53">
        <v>4.0326324046498385</v>
      </c>
      <c r="G12" s="53">
        <v>-0.15126705652677153</v>
      </c>
      <c r="H12" s="53">
        <v>4.814077450257148</v>
      </c>
      <c r="I12" s="53">
        <v>12.860549320544457</v>
      </c>
      <c r="J12" s="53">
        <v>10.79858673676808</v>
      </c>
      <c r="K12" s="53">
        <v>4.382143282651452</v>
      </c>
    </row>
    <row r="13" spans="2:11" ht="9.75">
      <c r="B13" s="9" t="s">
        <v>196</v>
      </c>
      <c r="C13" s="25">
        <v>1.8719440475693183</v>
      </c>
      <c r="D13" s="25">
        <v>4.271083436045209</v>
      </c>
      <c r="E13" s="25">
        <v>3.5930783257249965</v>
      </c>
      <c r="F13" s="25">
        <v>4.249954326592054</v>
      </c>
      <c r="G13" s="25">
        <v>-0.7244001692419788</v>
      </c>
      <c r="H13" s="25">
        <v>7.342831650182946</v>
      </c>
      <c r="I13" s="25">
        <v>10.850750357462724</v>
      </c>
      <c r="J13" s="25">
        <v>15.441444078816403</v>
      </c>
      <c r="K13" s="25">
        <v>4.1075749212763135</v>
      </c>
    </row>
    <row r="14" spans="2:11" ht="9.75">
      <c r="B14" s="9" t="s">
        <v>197</v>
      </c>
      <c r="C14" s="25">
        <v>1.802854024798184</v>
      </c>
      <c r="D14" s="25">
        <v>3.3324704349217305</v>
      </c>
      <c r="E14" s="25">
        <v>3.4867802622473576</v>
      </c>
      <c r="F14" s="25">
        <v>3.9286833872502758</v>
      </c>
      <c r="G14" s="25">
        <v>-0.48930561000083417</v>
      </c>
      <c r="H14" s="25">
        <v>6.736294597795567</v>
      </c>
      <c r="I14" s="25">
        <v>11.55301074651367</v>
      </c>
      <c r="J14" s="25">
        <v>16.718228719772487</v>
      </c>
      <c r="K14" s="25">
        <v>3.6407311159569744</v>
      </c>
    </row>
    <row r="15" spans="2:11" ht="9.75">
      <c r="B15" s="9" t="s">
        <v>198</v>
      </c>
      <c r="C15" s="25">
        <v>2.9797682128225533</v>
      </c>
      <c r="D15" s="25">
        <v>1.4429951915934325</v>
      </c>
      <c r="E15" s="25">
        <v>2.7899589691920745</v>
      </c>
      <c r="F15" s="25">
        <v>2.2213564691699217</v>
      </c>
      <c r="G15" s="25">
        <v>0.9511599682777261</v>
      </c>
      <c r="H15" s="25">
        <v>5.202424320173016</v>
      </c>
      <c r="I15" s="25">
        <v>7.518685186760599</v>
      </c>
      <c r="J15" s="25">
        <v>10.297268743965326</v>
      </c>
      <c r="K15" s="25">
        <v>2.560546369426797</v>
      </c>
    </row>
    <row r="16" spans="2:11" ht="9.75">
      <c r="B16" s="46" t="s">
        <v>199</v>
      </c>
      <c r="C16" s="53">
        <v>5.301455190176529</v>
      </c>
      <c r="D16" s="53">
        <v>-0.7562758919201773</v>
      </c>
      <c r="E16" s="53">
        <v>1.8950391272464229</v>
      </c>
      <c r="F16" s="53">
        <v>0.6582036849812178</v>
      </c>
      <c r="G16" s="53">
        <v>2.617272795275416</v>
      </c>
      <c r="H16" s="53">
        <v>1.0576051977356338</v>
      </c>
      <c r="I16" s="53">
        <v>9.230526928765826</v>
      </c>
      <c r="J16" s="53">
        <v>3.332985827184798</v>
      </c>
      <c r="K16" s="53">
        <v>1.2760056842627376</v>
      </c>
    </row>
    <row r="17" spans="2:11" ht="9.75">
      <c r="B17" s="9" t="s">
        <v>200</v>
      </c>
      <c r="C17" s="25">
        <v>5.813369185354089</v>
      </c>
      <c r="D17" s="25">
        <v>-2.2020058064056713</v>
      </c>
      <c r="E17" s="25">
        <v>2.0412010847468354</v>
      </c>
      <c r="F17" s="25">
        <v>-0.25345583405977923</v>
      </c>
      <c r="G17" s="25">
        <v>3.410106996343587</v>
      </c>
      <c r="H17" s="25">
        <v>-3.2955541435742086</v>
      </c>
      <c r="I17" s="25">
        <v>5.386165051173664</v>
      </c>
      <c r="J17" s="25">
        <v>-6.386506832316097</v>
      </c>
      <c r="K17" s="25">
        <v>0.5819795206984946</v>
      </c>
    </row>
    <row r="18" spans="2:11" ht="9.75">
      <c r="B18" s="9" t="s">
        <v>201</v>
      </c>
      <c r="C18" s="25">
        <v>6.992225850949496</v>
      </c>
      <c r="D18" s="25">
        <v>-1.6729111064532454</v>
      </c>
      <c r="E18" s="25">
        <v>1.9117151509012942</v>
      </c>
      <c r="F18" s="25">
        <v>-0.8309589155624297</v>
      </c>
      <c r="G18" s="25">
        <v>3.8841235940407337</v>
      </c>
      <c r="H18" s="25">
        <v>-4.832168349140364</v>
      </c>
      <c r="I18" s="25">
        <v>-1.0055301130941108</v>
      </c>
      <c r="J18" s="25">
        <v>-13.139100853458674</v>
      </c>
      <c r="K18" s="25">
        <v>0.6168547499469046</v>
      </c>
    </row>
    <row r="19" spans="2:11" ht="9.75">
      <c r="B19" s="9" t="s">
        <v>202</v>
      </c>
      <c r="C19" s="25">
        <v>8.454015899853772</v>
      </c>
      <c r="D19" s="25">
        <v>0.5198529250611816</v>
      </c>
      <c r="E19" s="25">
        <v>2.3906902968040766</v>
      </c>
      <c r="F19" s="25">
        <v>0.28509870681983074</v>
      </c>
      <c r="G19" s="25">
        <v>4.0573541348406295</v>
      </c>
      <c r="H19" s="25">
        <v>-5.174628462060394</v>
      </c>
      <c r="I19" s="25">
        <v>3.6008330656700283</v>
      </c>
      <c r="J19" s="25">
        <v>-14.071826940770272</v>
      </c>
      <c r="K19" s="25">
        <v>1.6009134872390085</v>
      </c>
    </row>
    <row r="20" spans="2:11" ht="9.75">
      <c r="B20" s="46" t="s">
        <v>203</v>
      </c>
      <c r="C20" s="53">
        <v>8.02238406100999</v>
      </c>
      <c r="D20" s="53">
        <v>3.894870925640981</v>
      </c>
      <c r="E20" s="53">
        <v>3.1278216579108564</v>
      </c>
      <c r="F20" s="53">
        <v>1.1768512330378122</v>
      </c>
      <c r="G20" s="53">
        <v>3.8363241084053756</v>
      </c>
      <c r="H20" s="53">
        <v>-1.538862691038334</v>
      </c>
      <c r="I20" s="53">
        <v>6.476821979572134</v>
      </c>
      <c r="J20" s="53">
        <v>-13.305301376002188</v>
      </c>
      <c r="K20" s="53">
        <v>3.0762126316088434</v>
      </c>
    </row>
    <row r="21" spans="2:11" ht="9.75">
      <c r="B21" s="9" t="s">
        <v>204</v>
      </c>
      <c r="C21" s="25">
        <v>10.916648715454635</v>
      </c>
      <c r="D21" s="25">
        <v>4.488505008903565</v>
      </c>
      <c r="E21" s="25">
        <v>2.909857854440312</v>
      </c>
      <c r="F21" s="25">
        <v>1.098677874427323</v>
      </c>
      <c r="G21" s="25">
        <v>2.5808493119996223</v>
      </c>
      <c r="H21" s="25">
        <v>1.307515407902593</v>
      </c>
      <c r="I21" s="25">
        <v>10.898261067160764</v>
      </c>
      <c r="J21" s="25">
        <v>-10.003158333927198</v>
      </c>
      <c r="K21" s="25">
        <v>3.6314415339922856</v>
      </c>
    </row>
    <row r="22" spans="2:11" ht="9.75">
      <c r="B22" s="9" t="s">
        <v>205</v>
      </c>
      <c r="C22" s="25">
        <v>12.469710760701291</v>
      </c>
      <c r="D22" s="25">
        <v>3.3258378800456345</v>
      </c>
      <c r="E22" s="25">
        <v>2.5702578174489066</v>
      </c>
      <c r="F22" s="25">
        <v>0.3942762803292865</v>
      </c>
      <c r="G22" s="25">
        <v>1.611138540209911</v>
      </c>
      <c r="H22" s="25">
        <v>0.7944590617899427</v>
      </c>
      <c r="I22" s="25">
        <v>20.812196106577808</v>
      </c>
      <c r="J22" s="25">
        <v>-6.728363348432875</v>
      </c>
      <c r="K22" s="25">
        <v>3.26277915050035</v>
      </c>
    </row>
    <row r="23" spans="2:11" ht="9.75">
      <c r="B23" s="9" t="s">
        <v>206</v>
      </c>
      <c r="C23" s="25">
        <v>9.601094640577701</v>
      </c>
      <c r="D23" s="25">
        <v>2.2788908236622385</v>
      </c>
      <c r="E23" s="25">
        <v>1.8788645837502393</v>
      </c>
      <c r="F23" s="25">
        <v>-0.46049309485738377</v>
      </c>
      <c r="G23" s="25">
        <v>1.0838526777084079</v>
      </c>
      <c r="H23" s="25">
        <v>-0.848176344602658</v>
      </c>
      <c r="I23" s="25">
        <v>15.0251554268797</v>
      </c>
      <c r="J23" s="25">
        <v>-5.415624537834651</v>
      </c>
      <c r="K23" s="25">
        <v>2.3657100715781976</v>
      </c>
    </row>
    <row r="24" spans="2:11" ht="9.75">
      <c r="B24" s="46" t="s">
        <v>207</v>
      </c>
      <c r="C24" s="53">
        <v>8.052605003130475</v>
      </c>
      <c r="D24" s="53">
        <v>0.03226383330747762</v>
      </c>
      <c r="E24" s="53">
        <v>1.1833445230811979</v>
      </c>
      <c r="F24" s="53">
        <v>-0.7025552636996224</v>
      </c>
      <c r="G24" s="53">
        <v>1.5971040495913025</v>
      </c>
      <c r="H24" s="53">
        <v>-3.8927151477240685</v>
      </c>
      <c r="I24" s="53">
        <v>11.015939429052612</v>
      </c>
      <c r="J24" s="53">
        <v>-0.48287166822670313</v>
      </c>
      <c r="K24" s="53">
        <v>1.2235069961919365</v>
      </c>
    </row>
    <row r="25" spans="2:11" ht="9.75">
      <c r="B25" s="9" t="s">
        <v>172</v>
      </c>
      <c r="C25" s="25">
        <v>3.8705372484745704</v>
      </c>
      <c r="D25" s="25">
        <v>1.6371416366977032</v>
      </c>
      <c r="E25" s="25">
        <v>1.505267617857009</v>
      </c>
      <c r="F25" s="25">
        <v>-0.433840219818038</v>
      </c>
      <c r="G25" s="25">
        <v>2.6646219019647033</v>
      </c>
      <c r="H25" s="25">
        <v>-4.434025115782935</v>
      </c>
      <c r="I25" s="25">
        <v>11.952046400459615</v>
      </c>
      <c r="J25" s="25">
        <v>3.0111169718189057</v>
      </c>
      <c r="K25" s="25">
        <v>1.4930640234892545</v>
      </c>
    </row>
    <row r="26" spans="2:11" ht="9.75">
      <c r="B26" s="9" t="s">
        <v>173</v>
      </c>
      <c r="C26" s="25">
        <v>1.0348541606894246</v>
      </c>
      <c r="D26" s="25">
        <v>4.278365411320095</v>
      </c>
      <c r="E26" s="25">
        <v>2.5878483054172507</v>
      </c>
      <c r="F26" s="25">
        <v>0.8958014017493188</v>
      </c>
      <c r="G26" s="25">
        <v>4.213005585578844</v>
      </c>
      <c r="H26" s="25">
        <v>-0.07147534727757199</v>
      </c>
      <c r="I26" s="25">
        <v>9.14912681423219</v>
      </c>
      <c r="J26" s="25">
        <v>7.106445724736865</v>
      </c>
      <c r="K26" s="25">
        <v>2.8166607078097705</v>
      </c>
    </row>
    <row r="27" spans="2:11" ht="9.75">
      <c r="B27" s="9" t="s">
        <v>174</v>
      </c>
      <c r="C27" s="25">
        <v>1.8786056702249754</v>
      </c>
      <c r="D27" s="25">
        <v>6.076143807405243</v>
      </c>
      <c r="E27" s="25">
        <v>3.698742639064223</v>
      </c>
      <c r="F27" s="25">
        <v>2.3539225163404787</v>
      </c>
      <c r="G27" s="25">
        <v>4.7895146010653145</v>
      </c>
      <c r="H27" s="25">
        <v>5.189317376261848</v>
      </c>
      <c r="I27" s="25">
        <v>12.435842325234049</v>
      </c>
      <c r="J27" s="25">
        <v>11.590362534957777</v>
      </c>
      <c r="K27" s="25">
        <v>4.277556322410736</v>
      </c>
    </row>
    <row r="28" spans="2:11" ht="9.75">
      <c r="B28" s="46" t="s">
        <v>175</v>
      </c>
      <c r="C28" s="53">
        <v>2.005474750955716</v>
      </c>
      <c r="D28" s="53">
        <v>8.009877074975646</v>
      </c>
      <c r="E28" s="53">
        <v>4.914508319217625</v>
      </c>
      <c r="F28" s="53">
        <v>3.933761029984195</v>
      </c>
      <c r="G28" s="53">
        <v>3.8726899355731703</v>
      </c>
      <c r="H28" s="53">
        <v>8.402907530544045</v>
      </c>
      <c r="I28" s="53">
        <v>14.473779685207976</v>
      </c>
      <c r="J28" s="53">
        <v>10.366844026593004</v>
      </c>
      <c r="K28" s="53">
        <v>5.659783874001589</v>
      </c>
    </row>
    <row r="29" spans="2:11" ht="9.75">
      <c r="B29" s="9" t="s">
        <v>134</v>
      </c>
      <c r="C29" s="25">
        <v>2.769033197962245</v>
      </c>
      <c r="D29" s="25">
        <v>7.279767230895051</v>
      </c>
      <c r="E29" s="25">
        <v>5.190339550762402</v>
      </c>
      <c r="F29" s="25">
        <v>4.9857680522148895</v>
      </c>
      <c r="G29" s="25">
        <v>3.888614689606329</v>
      </c>
      <c r="H29" s="25">
        <v>8.634942301967929</v>
      </c>
      <c r="I29" s="25">
        <v>12.573825930630033</v>
      </c>
      <c r="J29" s="25">
        <v>10.030595636991247</v>
      </c>
      <c r="K29" s="25">
        <v>5.714698438452848</v>
      </c>
    </row>
    <row r="30" spans="2:11" ht="9.75">
      <c r="B30" s="9" t="s">
        <v>135</v>
      </c>
      <c r="C30" s="25">
        <v>2.6895000628225363</v>
      </c>
      <c r="D30" s="25">
        <v>6.4398006547260245</v>
      </c>
      <c r="E30" s="25">
        <v>4.8505124171348335</v>
      </c>
      <c r="F30" s="25">
        <v>5.34061684401832</v>
      </c>
      <c r="G30" s="25">
        <v>2.4325938680091364</v>
      </c>
      <c r="H30" s="25">
        <v>6.574810970777745</v>
      </c>
      <c r="I30" s="25">
        <v>12.08723892800203</v>
      </c>
      <c r="J30" s="25">
        <v>9.079068427057146</v>
      </c>
      <c r="K30" s="25">
        <v>5.25667214943184</v>
      </c>
    </row>
    <row r="31" spans="2:11" ht="9.75">
      <c r="B31" s="9" t="s">
        <v>136</v>
      </c>
      <c r="C31" s="25">
        <v>0.8901911432493081</v>
      </c>
      <c r="D31" s="25">
        <v>3.863239569376087</v>
      </c>
      <c r="E31" s="25">
        <v>4.442425691449103</v>
      </c>
      <c r="F31" s="25">
        <v>5.154889567499654</v>
      </c>
      <c r="G31" s="25">
        <v>1.7961326387879728</v>
      </c>
      <c r="H31" s="25">
        <v>3.4101393593475526</v>
      </c>
      <c r="I31" s="25">
        <v>11.36710059095174</v>
      </c>
      <c r="J31" s="25">
        <v>7.802562881858921</v>
      </c>
      <c r="K31" s="25">
        <v>4.136052838852344</v>
      </c>
    </row>
    <row r="32" spans="2:11" ht="9.75">
      <c r="B32" s="46" t="s">
        <v>137</v>
      </c>
      <c r="C32" s="53">
        <v>0.6691606521020521</v>
      </c>
      <c r="D32" s="53">
        <v>2.0423774567253306</v>
      </c>
      <c r="E32" s="53">
        <v>3.591686752347134</v>
      </c>
      <c r="F32" s="53">
        <v>4.279746732626122</v>
      </c>
      <c r="G32" s="53">
        <v>2.0177631404903584</v>
      </c>
      <c r="H32" s="53">
        <v>2.3351020794511568</v>
      </c>
      <c r="I32" s="53">
        <v>9.644173607460772</v>
      </c>
      <c r="J32" s="53">
        <v>7.468348093364985</v>
      </c>
      <c r="K32" s="53">
        <v>3.1491600721450075</v>
      </c>
    </row>
    <row r="33" spans="2:11" ht="9.75">
      <c r="B33" s="9" t="s">
        <v>138</v>
      </c>
      <c r="C33" s="25">
        <v>0.0515579768910257</v>
      </c>
      <c r="D33" s="25">
        <v>1.8792593432729543</v>
      </c>
      <c r="E33" s="25">
        <v>3.651197751562929</v>
      </c>
      <c r="F33" s="25">
        <v>4.23388313507187</v>
      </c>
      <c r="G33" s="25">
        <v>1.8477160164234618</v>
      </c>
      <c r="H33" s="25">
        <v>3.9464037049420586</v>
      </c>
      <c r="I33" s="25">
        <v>9.316781812865639</v>
      </c>
      <c r="J33" s="25">
        <v>8.933477531576695</v>
      </c>
      <c r="K33" s="25">
        <v>3.2135934516722475</v>
      </c>
    </row>
    <row r="34" spans="2:11" ht="9.75">
      <c r="B34" s="9" t="s">
        <v>139</v>
      </c>
      <c r="C34" s="25">
        <v>-0.5042631134461684</v>
      </c>
      <c r="D34" s="25">
        <v>0.12872743555578658</v>
      </c>
      <c r="E34" s="25">
        <v>3.612859689205261</v>
      </c>
      <c r="F34" s="25">
        <v>4.560449005541112</v>
      </c>
      <c r="G34" s="25">
        <v>2.290765294922359</v>
      </c>
      <c r="H34" s="25">
        <v>3.797174134323522</v>
      </c>
      <c r="I34" s="25">
        <v>6.015739995275404</v>
      </c>
      <c r="J34" s="25">
        <v>10.13616120902341</v>
      </c>
      <c r="K34" s="25">
        <v>2.701565192751576</v>
      </c>
    </row>
    <row r="35" spans="2:11" ht="9.75">
      <c r="B35" s="9" t="s">
        <v>140</v>
      </c>
      <c r="C35" s="25">
        <v>2.9763053443982557</v>
      </c>
      <c r="D35" s="25">
        <v>1.0510488862849998</v>
      </c>
      <c r="E35" s="25">
        <v>3.85634824411365</v>
      </c>
      <c r="F35" s="25">
        <v>4.863174273879278</v>
      </c>
      <c r="G35" s="25">
        <v>2.498860893972421</v>
      </c>
      <c r="H35" s="25">
        <v>4.764620088363314</v>
      </c>
      <c r="I35" s="25">
        <v>5.253664653571599</v>
      </c>
      <c r="J35" s="25">
        <v>13.429441487892735</v>
      </c>
      <c r="K35" s="25">
        <v>3.3297482885999763</v>
      </c>
    </row>
    <row r="36" spans="2:11" ht="9.75">
      <c r="B36" s="46" t="s">
        <v>141</v>
      </c>
      <c r="C36" s="53">
        <v>4.812319724543257</v>
      </c>
      <c r="D36" s="53">
        <v>2.000954607769545</v>
      </c>
      <c r="E36" s="53">
        <v>4.393225385496624</v>
      </c>
      <c r="F36" s="53">
        <v>5.377040181571502</v>
      </c>
      <c r="G36" s="53">
        <v>3.5515967128890047</v>
      </c>
      <c r="H36" s="53">
        <v>6.081310951346164</v>
      </c>
      <c r="I36" s="53">
        <v>4.837427906201075</v>
      </c>
      <c r="J36" s="53">
        <v>17.761983239535397</v>
      </c>
      <c r="K36" s="53">
        <v>4.000288441081379</v>
      </c>
    </row>
    <row r="37" spans="2:11" ht="9.75">
      <c r="B37" s="9" t="s">
        <v>142</v>
      </c>
      <c r="C37" s="25">
        <v>5.803999795809389</v>
      </c>
      <c r="D37" s="25">
        <v>2.1582391523539135</v>
      </c>
      <c r="E37" s="25">
        <v>4.662565681348307</v>
      </c>
      <c r="F37" s="25">
        <v>5.718649314087676</v>
      </c>
      <c r="G37" s="25">
        <v>3.8889627879557187</v>
      </c>
      <c r="H37" s="25">
        <v>5.741319797162703</v>
      </c>
      <c r="I37" s="25">
        <v>4.2054570750871045</v>
      </c>
      <c r="J37" s="25">
        <v>18.838350270069636</v>
      </c>
      <c r="K37" s="25">
        <v>4.221404576784571</v>
      </c>
    </row>
    <row r="38" spans="2:11" ht="9.75">
      <c r="B38" s="9" t="s">
        <v>143</v>
      </c>
      <c r="C38" s="25">
        <v>6.0277379077847915</v>
      </c>
      <c r="D38" s="25">
        <v>4.746719914807285</v>
      </c>
      <c r="E38" s="25">
        <v>5.161893034400888</v>
      </c>
      <c r="F38" s="25">
        <v>5.773004807175464</v>
      </c>
      <c r="G38" s="25">
        <v>4.944858295955035</v>
      </c>
      <c r="H38" s="25">
        <v>8.107422666390862</v>
      </c>
      <c r="I38" s="25">
        <v>7.74748609255036</v>
      </c>
      <c r="J38" s="25">
        <v>19.8445263788104</v>
      </c>
      <c r="K38" s="25">
        <v>5.262196850384493</v>
      </c>
    </row>
    <row r="39" spans="2:11" ht="9.75">
      <c r="B39" s="9" t="s">
        <v>144</v>
      </c>
      <c r="C39" s="25">
        <v>4.3404691412990415</v>
      </c>
      <c r="D39" s="25">
        <v>5.837155092072899</v>
      </c>
      <c r="E39" s="25">
        <v>5.3800390662898545</v>
      </c>
      <c r="F39" s="25">
        <v>5.843143585322208</v>
      </c>
      <c r="G39" s="25">
        <v>5.520536710309654</v>
      </c>
      <c r="H39" s="25">
        <v>10.540357508887134</v>
      </c>
      <c r="I39" s="25">
        <v>5.919091806731047</v>
      </c>
      <c r="J39" s="25">
        <v>19.602732522514877</v>
      </c>
      <c r="K39" s="25">
        <v>5.575579699413624</v>
      </c>
    </row>
    <row r="40" spans="2:11" ht="9.75">
      <c r="B40" s="46" t="s">
        <v>145</v>
      </c>
      <c r="C40" s="53">
        <v>3.243595236982477</v>
      </c>
      <c r="D40" s="53">
        <v>6.003328746562464</v>
      </c>
      <c r="E40" s="53">
        <v>5.79855659881463</v>
      </c>
      <c r="F40" s="53">
        <v>6.326402632801753</v>
      </c>
      <c r="G40" s="53">
        <v>4.082482996487191</v>
      </c>
      <c r="H40" s="53">
        <v>12.022837767074668</v>
      </c>
      <c r="I40" s="53">
        <v>6.176101656324051</v>
      </c>
      <c r="J40" s="53">
        <v>19.551592902879598</v>
      </c>
      <c r="K40" s="53">
        <v>6.005962428060507</v>
      </c>
    </row>
    <row r="41" spans="2:11" ht="9.75">
      <c r="B41" s="9" t="s">
        <v>146</v>
      </c>
      <c r="C41" s="25">
        <v>3.3959054603018624</v>
      </c>
      <c r="D41" s="25">
        <v>6.682431203291617</v>
      </c>
      <c r="E41" s="25">
        <v>5.695498854668957</v>
      </c>
      <c r="F41" s="25">
        <v>6.533327931540955</v>
      </c>
      <c r="G41" s="25">
        <v>3.7518808464019227</v>
      </c>
      <c r="H41" s="25">
        <v>13.324565861597737</v>
      </c>
      <c r="I41" s="25">
        <v>4.4213861461651405</v>
      </c>
      <c r="J41" s="25">
        <v>18.53700232526463</v>
      </c>
      <c r="K41" s="25">
        <v>6.223929623995161</v>
      </c>
    </row>
    <row r="42" spans="2:11" ht="9.75">
      <c r="B42" s="9" t="s">
        <v>147</v>
      </c>
      <c r="C42" s="25">
        <v>6.144341616303195</v>
      </c>
      <c r="D42" s="25">
        <v>5.807197109658846</v>
      </c>
      <c r="E42" s="25">
        <v>5.655369422585932</v>
      </c>
      <c r="F42" s="25">
        <v>6.769690988171551</v>
      </c>
      <c r="G42" s="25">
        <v>2.2337309559588014</v>
      </c>
      <c r="H42" s="25">
        <v>13.720327834495372</v>
      </c>
      <c r="I42" s="25">
        <v>2.907304371680497</v>
      </c>
      <c r="J42" s="25">
        <v>20.046225545654895</v>
      </c>
      <c r="K42" s="25">
        <v>6.173814174848058</v>
      </c>
    </row>
    <row r="43" spans="2:11" ht="9.75">
      <c r="B43" s="9" t="s">
        <v>148</v>
      </c>
      <c r="C43" s="25">
        <v>6.154155334031519</v>
      </c>
      <c r="D43" s="25">
        <v>5.769364706955127</v>
      </c>
      <c r="E43" s="25">
        <v>5.868729004810924</v>
      </c>
      <c r="F43" s="25">
        <v>7.427316324748601</v>
      </c>
      <c r="G43" s="25">
        <v>2.0282676954970658</v>
      </c>
      <c r="H43" s="25">
        <v>14.820334644585987</v>
      </c>
      <c r="I43" s="25">
        <v>3.4829924793797318</v>
      </c>
      <c r="J43" s="25">
        <v>20.600789500124428</v>
      </c>
      <c r="K43" s="25">
        <v>6.455342815988407</v>
      </c>
    </row>
    <row r="44" spans="2:11" ht="9.75">
      <c r="B44" s="46" t="s">
        <v>149</v>
      </c>
      <c r="C44" s="53">
        <v>5.490402745734557</v>
      </c>
      <c r="D44" s="53">
        <v>3.86950137275619</v>
      </c>
      <c r="E44" s="53">
        <v>4.805264180097213</v>
      </c>
      <c r="F44" s="53">
        <v>6.444592523699888</v>
      </c>
      <c r="G44" s="53">
        <v>2.060738730396783</v>
      </c>
      <c r="H44" s="53">
        <v>12.689036993313474</v>
      </c>
      <c r="I44" s="53">
        <v>0.4092509594950444</v>
      </c>
      <c r="J44" s="53">
        <v>17.02359520028205</v>
      </c>
      <c r="K44" s="53">
        <v>5.017994268284243</v>
      </c>
    </row>
    <row r="45" spans="2:11" ht="9.75">
      <c r="B45" s="9" t="s">
        <v>150</v>
      </c>
      <c r="C45" s="25">
        <v>3.7526488816956194</v>
      </c>
      <c r="D45" s="25">
        <v>-0.37950547639462595</v>
      </c>
      <c r="E45" s="25">
        <v>3.7028091801774687</v>
      </c>
      <c r="F45" s="25">
        <v>5.155375755115443</v>
      </c>
      <c r="G45" s="25">
        <v>2.1068320608270463</v>
      </c>
      <c r="H45" s="25">
        <v>7.264735468983119</v>
      </c>
      <c r="I45" s="25">
        <v>-2.3681813896292203</v>
      </c>
      <c r="J45" s="25">
        <v>9.794411370973988</v>
      </c>
      <c r="K45" s="25">
        <v>2.8741501014306836</v>
      </c>
    </row>
    <row r="46" spans="2:11" ht="9.75">
      <c r="B46" s="9" t="s">
        <v>151</v>
      </c>
      <c r="C46" s="25">
        <v>-0.6919430374409008</v>
      </c>
      <c r="D46" s="25">
        <v>-3.6488149407578607</v>
      </c>
      <c r="E46" s="25">
        <v>2.3917244837183604</v>
      </c>
      <c r="F46" s="25">
        <v>4.314680562129802</v>
      </c>
      <c r="G46" s="25">
        <v>2.5186574548987206</v>
      </c>
      <c r="H46" s="25">
        <v>1.6770809379701657</v>
      </c>
      <c r="I46" s="25">
        <v>-6.364338202702891</v>
      </c>
      <c r="J46" s="25">
        <v>0.9020233745306028</v>
      </c>
      <c r="K46" s="25">
        <v>0.7167517588545058</v>
      </c>
    </row>
    <row r="47" spans="2:11" ht="9.75">
      <c r="B47" s="9" t="s">
        <v>152</v>
      </c>
      <c r="C47" s="25">
        <v>-3.896297830639106</v>
      </c>
      <c r="D47" s="25">
        <v>-6.779785513250269</v>
      </c>
      <c r="E47" s="25">
        <v>1.179130980889176</v>
      </c>
      <c r="F47" s="25">
        <v>3.3191268585939016</v>
      </c>
      <c r="G47" s="25">
        <v>1.5941300327766417</v>
      </c>
      <c r="H47" s="25">
        <v>-3.767573201481711</v>
      </c>
      <c r="I47" s="25">
        <v>-9.713186679618502</v>
      </c>
      <c r="J47" s="25">
        <v>-7.418016264991123</v>
      </c>
      <c r="K47" s="25">
        <v>-1.3101302232279566</v>
      </c>
    </row>
    <row r="48" spans="2:11" ht="9.75">
      <c r="B48" s="46" t="s">
        <v>153</v>
      </c>
      <c r="C48" s="53">
        <v>-3.781723011344662</v>
      </c>
      <c r="D48" s="53">
        <v>-4.797723215125027</v>
      </c>
      <c r="E48" s="53">
        <v>1.9288575774296879</v>
      </c>
      <c r="F48" s="53">
        <v>4.190054634894658</v>
      </c>
      <c r="G48" s="53">
        <v>2.928106082281867</v>
      </c>
      <c r="H48" s="53">
        <v>-1.873361892765879</v>
      </c>
      <c r="I48" s="53">
        <v>-9.247066477062283</v>
      </c>
      <c r="J48" s="53">
        <v>-7.611097991733318</v>
      </c>
      <c r="K48" s="53">
        <v>-0.23435633323231064</v>
      </c>
    </row>
    <row r="49" spans="2:11" ht="9.75">
      <c r="B49" s="9" t="s">
        <v>154</v>
      </c>
      <c r="C49" s="25">
        <v>-1.4812941779778432</v>
      </c>
      <c r="D49" s="25">
        <v>1.052157927426678</v>
      </c>
      <c r="E49" s="25">
        <v>3.1909354475372576</v>
      </c>
      <c r="F49" s="25">
        <v>5.533355298678622</v>
      </c>
      <c r="G49" s="25">
        <v>2.891884337394046</v>
      </c>
      <c r="H49" s="25">
        <v>6.405923660397006</v>
      </c>
      <c r="I49" s="25">
        <v>-3.2192339519290236</v>
      </c>
      <c r="J49" s="25">
        <v>2.926388784131184</v>
      </c>
      <c r="K49" s="25">
        <v>2.552255138844206</v>
      </c>
    </row>
    <row r="50" spans="2:11" ht="9.75">
      <c r="B50" s="9" t="s">
        <v>155</v>
      </c>
      <c r="C50" s="25">
        <v>2.844406716494241</v>
      </c>
      <c r="D50" s="25">
        <v>6.435284734225921</v>
      </c>
      <c r="E50" s="25">
        <v>4.558287637505498</v>
      </c>
      <c r="F50" s="25">
        <v>6.0191971359877305</v>
      </c>
      <c r="G50" s="25">
        <v>3.6507581017990898</v>
      </c>
      <c r="H50" s="25">
        <v>14.057519646519022</v>
      </c>
      <c r="I50" s="25">
        <v>1.2172145259754075</v>
      </c>
      <c r="J50" s="25">
        <v>14.621563461968279</v>
      </c>
      <c r="K50" s="25">
        <v>5.29848693118149</v>
      </c>
    </row>
    <row r="51" spans="2:11" ht="9.75">
      <c r="B51" s="9" t="s">
        <v>156</v>
      </c>
      <c r="C51" s="25">
        <v>6.44260585890406</v>
      </c>
      <c r="D51" s="25">
        <v>10.514858276254513</v>
      </c>
      <c r="E51" s="25">
        <v>5.7006698097845865</v>
      </c>
      <c r="F51" s="25">
        <v>6.353258862780975</v>
      </c>
      <c r="G51" s="25">
        <v>4.80424765498817</v>
      </c>
      <c r="H51" s="25">
        <v>19.515560073720927</v>
      </c>
      <c r="I51" s="25">
        <v>7.168443381732104</v>
      </c>
      <c r="J51" s="25">
        <v>28.749345476526212</v>
      </c>
      <c r="K51" s="25">
        <v>7.470886963594392</v>
      </c>
    </row>
    <row r="52" spans="2:11" ht="9.75">
      <c r="B52" s="46" t="s">
        <v>157</v>
      </c>
      <c r="C52" s="53">
        <v>6.792369021651856</v>
      </c>
      <c r="D52" s="53">
        <v>10.391841834436711</v>
      </c>
      <c r="E52" s="53">
        <v>5.790089739113413</v>
      </c>
      <c r="F52" s="53">
        <v>6.412097517295856</v>
      </c>
      <c r="G52" s="53">
        <v>3.9374556866189847</v>
      </c>
      <c r="H52" s="53">
        <v>17.787702596722333</v>
      </c>
      <c r="I52" s="53">
        <v>11.721721536382113</v>
      </c>
      <c r="J52" s="53">
        <v>33.6390246726872</v>
      </c>
      <c r="K52" s="53">
        <v>7.57063900994932</v>
      </c>
    </row>
    <row r="53" spans="2:11" ht="9.75">
      <c r="B53" s="9" t="s">
        <v>167</v>
      </c>
      <c r="C53" s="25">
        <v>6.287427969106063</v>
      </c>
      <c r="D53" s="25">
        <v>8.13010478138263</v>
      </c>
      <c r="E53" s="25">
        <v>5.462142912787393</v>
      </c>
      <c r="F53" s="25">
        <v>6.132441164943581</v>
      </c>
      <c r="G53" s="25">
        <v>3.793931722354893</v>
      </c>
      <c r="H53" s="25">
        <v>13.092218248106157</v>
      </c>
      <c r="I53" s="25">
        <v>9.184472485861296</v>
      </c>
      <c r="J53" s="25">
        <v>26.728606946605773</v>
      </c>
      <c r="K53" s="25">
        <v>6.602422513622552</v>
      </c>
    </row>
    <row r="54" spans="2:11" ht="9.75">
      <c r="B54" s="9" t="s">
        <v>168</v>
      </c>
      <c r="C54" s="25">
        <v>3.6239130503589623</v>
      </c>
      <c r="D54" s="25">
        <v>6.133390351779977</v>
      </c>
      <c r="E54" s="25">
        <v>5.045984887147914</v>
      </c>
      <c r="F54" s="25">
        <v>6.339765156867427</v>
      </c>
      <c r="G54" s="25">
        <v>3.302354558240439</v>
      </c>
      <c r="H54" s="25">
        <v>9.777704758801132</v>
      </c>
      <c r="I54" s="25">
        <v>9.001427088055447</v>
      </c>
      <c r="J54" s="25">
        <v>21.447593417735767</v>
      </c>
      <c r="K54" s="25">
        <v>5.634221130046058</v>
      </c>
    </row>
    <row r="55" spans="2:11" ht="9.75">
      <c r="B55" s="9" t="s">
        <v>169</v>
      </c>
      <c r="C55" s="25">
        <v>4.181418955283078</v>
      </c>
      <c r="D55" s="25">
        <v>4.958936298194239</v>
      </c>
      <c r="E55" s="25">
        <v>4.268004483143306</v>
      </c>
      <c r="F55" s="25">
        <v>5.896836548340989</v>
      </c>
      <c r="G55" s="25">
        <v>2.545501132683259</v>
      </c>
      <c r="H55" s="25">
        <v>7.3553401146996045</v>
      </c>
      <c r="I55" s="25">
        <v>7.081082155461016</v>
      </c>
      <c r="J55" s="25">
        <v>13.662704219820942</v>
      </c>
      <c r="K55" s="25">
        <v>4.740335941583029</v>
      </c>
    </row>
    <row r="56" spans="2:11" ht="9.75">
      <c r="B56" s="46" t="s">
        <v>171</v>
      </c>
      <c r="C56" s="53">
        <v>5.640523446563761</v>
      </c>
      <c r="D56" s="53">
        <v>4.098507581591648</v>
      </c>
      <c r="E56" s="53">
        <v>3.3617324883535193</v>
      </c>
      <c r="F56" s="53">
        <v>4.758548665081963</v>
      </c>
      <c r="G56" s="53">
        <v>2.22486555538417</v>
      </c>
      <c r="H56" s="53">
        <v>6.586218830940838</v>
      </c>
      <c r="I56" s="53">
        <v>4.789225201907676</v>
      </c>
      <c r="J56" s="53">
        <v>9.422094633860723</v>
      </c>
      <c r="K56" s="53">
        <v>3.9154736437228</v>
      </c>
    </row>
    <row r="57" spans="2:11" ht="9.75">
      <c r="B57" s="9" t="s">
        <v>177</v>
      </c>
      <c r="C57" s="25">
        <v>0.9931189908613636</v>
      </c>
      <c r="D57" s="25">
        <v>3.540404467179803</v>
      </c>
      <c r="E57" s="25">
        <v>2.6216149402606748</v>
      </c>
      <c r="F57" s="25">
        <v>4.037470492023454</v>
      </c>
      <c r="G57" s="25">
        <v>2.2939879735347724</v>
      </c>
      <c r="H57" s="25">
        <v>5.015551751409353</v>
      </c>
      <c r="I57" s="25">
        <v>4.991246641354219</v>
      </c>
      <c r="J57" s="25">
        <v>8.106572894736086</v>
      </c>
      <c r="K57" s="25">
        <v>3.0351657571863644</v>
      </c>
    </row>
    <row r="58" spans="2:11" ht="9.75">
      <c r="B58" s="9" t="s">
        <v>178</v>
      </c>
      <c r="C58" s="25">
        <v>0.9713256933341796</v>
      </c>
      <c r="D58" s="25">
        <v>1.7373324421095848</v>
      </c>
      <c r="E58" s="25">
        <v>2.0059248030290577</v>
      </c>
      <c r="F58" s="25">
        <v>3.1320426082104946</v>
      </c>
      <c r="G58" s="25">
        <v>2.2592930639041553</v>
      </c>
      <c r="H58" s="25">
        <v>2.9000119567608174</v>
      </c>
      <c r="I58" s="25">
        <v>2.9956348473605177</v>
      </c>
      <c r="J58" s="25">
        <v>5.1252377150958095</v>
      </c>
      <c r="K58" s="25">
        <v>2.0856926244768204</v>
      </c>
    </row>
    <row r="59" spans="2:11" ht="9.75">
      <c r="B59" s="9" t="s">
        <v>179</v>
      </c>
      <c r="C59" s="25">
        <v>0.488219035545745</v>
      </c>
      <c r="D59" s="25">
        <v>0.854569575645403</v>
      </c>
      <c r="E59" s="25">
        <v>2.013524842569314</v>
      </c>
      <c r="F59" s="25">
        <v>3.276703395317271</v>
      </c>
      <c r="G59" s="25">
        <v>2.5501972349261104</v>
      </c>
      <c r="H59" s="25">
        <v>0.6907298996702504</v>
      </c>
      <c r="I59" s="25">
        <v>0.7786689058173479</v>
      </c>
      <c r="J59" s="25">
        <v>1.945410604031328</v>
      </c>
      <c r="K59" s="25">
        <v>1.8081917547166704</v>
      </c>
    </row>
    <row r="60" spans="2:11" ht="9.75">
      <c r="B60" s="46" t="s">
        <v>208</v>
      </c>
      <c r="C60" s="53">
        <v>-2.5114131290339903</v>
      </c>
      <c r="D60" s="53">
        <v>0.08482242716838506</v>
      </c>
      <c r="E60" s="53">
        <v>2.3828322334871865</v>
      </c>
      <c r="F60" s="53">
        <v>3.901655246531166</v>
      </c>
      <c r="G60" s="53">
        <v>3.1787395640642924</v>
      </c>
      <c r="H60" s="53">
        <v>-0.5812478887123107</v>
      </c>
      <c r="I60" s="53">
        <v>0.5454342549451763</v>
      </c>
      <c r="J60" s="53">
        <v>0.6652062755732047</v>
      </c>
      <c r="K60" s="53">
        <v>1.7635461561937404</v>
      </c>
    </row>
    <row r="61" spans="2:11" ht="9.75">
      <c r="B61" s="5" t="s">
        <v>252</v>
      </c>
      <c r="C61" s="162">
        <v>5.997797422533502</v>
      </c>
      <c r="D61" s="162">
        <v>-1.0218097383184466</v>
      </c>
      <c r="E61" s="162">
        <v>2.5675814871623626</v>
      </c>
      <c r="F61" s="162">
        <v>3.9692172048190644</v>
      </c>
      <c r="G61" s="162">
        <v>2.6859364170232602</v>
      </c>
      <c r="H61" s="162">
        <v>-0.35425515237108574</v>
      </c>
      <c r="I61" s="162">
        <v>-1.6929208582311617</v>
      </c>
      <c r="J61" s="162">
        <v>0.9814202178393128</v>
      </c>
      <c r="K61" s="162">
        <v>2.001511121249644</v>
      </c>
    </row>
    <row r="62" spans="2:11" ht="9.75">
      <c r="B62" s="5" t="s">
        <v>253</v>
      </c>
      <c r="C62" s="25">
        <v>8.550104249641599</v>
      </c>
      <c r="D62" s="25">
        <v>0.4681632152195636</v>
      </c>
      <c r="E62" s="25">
        <v>2.9076681268537907</v>
      </c>
      <c r="F62" s="25">
        <v>4.177235802595547</v>
      </c>
      <c r="G62" s="25">
        <v>2.4119154042059776</v>
      </c>
      <c r="H62" s="25">
        <v>1.9167442365016774</v>
      </c>
      <c r="I62" s="25">
        <v>0.12304734973351827</v>
      </c>
      <c r="J62" s="25">
        <v>2.3520491920108633</v>
      </c>
      <c r="K62" s="25">
        <v>2.777459835732521</v>
      </c>
    </row>
    <row r="63" spans="2:11" ht="9.75">
      <c r="B63" s="5" t="s">
        <v>254</v>
      </c>
      <c r="C63" s="25">
        <v>6.0964217722381475</v>
      </c>
      <c r="D63" s="25">
        <v>0.9166652619174709</v>
      </c>
      <c r="E63" s="25">
        <v>2.8647958029813347</v>
      </c>
      <c r="F63" s="25">
        <v>3.7514417691538737</v>
      </c>
      <c r="G63" s="25">
        <v>2.457525789627435</v>
      </c>
      <c r="H63" s="25">
        <v>4.741339215926921</v>
      </c>
      <c r="I63" s="25">
        <v>1.874647969354415</v>
      </c>
      <c r="J63" s="25">
        <v>7.016815157859102</v>
      </c>
      <c r="K63" s="25">
        <v>2.7954848194783777</v>
      </c>
    </row>
    <row r="64" spans="2:11" ht="9.75">
      <c r="B64" s="26" t="s">
        <v>256</v>
      </c>
      <c r="C64" s="53">
        <v>7.88391667753543</v>
      </c>
      <c r="D64" s="53">
        <v>1.755435512276704</v>
      </c>
      <c r="E64" s="53">
        <v>2.534130576543392</v>
      </c>
      <c r="F64" s="53">
        <v>2.878988028641305</v>
      </c>
      <c r="G64" s="53">
        <v>2.210720383283893</v>
      </c>
      <c r="H64" s="53">
        <v>6.115226492980863</v>
      </c>
      <c r="I64" s="53">
        <v>2.090767300775398</v>
      </c>
      <c r="J64" s="53">
        <v>7.5505655949906325</v>
      </c>
      <c r="K64" s="53">
        <v>2.742104575466575</v>
      </c>
    </row>
    <row r="65" spans="2:11" ht="9.75">
      <c r="B65" s="5" t="s">
        <v>258</v>
      </c>
      <c r="C65" s="162">
        <v>3.2784711956162393</v>
      </c>
      <c r="D65" s="162">
        <v>2.850501907326075</v>
      </c>
      <c r="E65" s="162">
        <v>2.526826464120946</v>
      </c>
      <c r="F65" s="162">
        <v>2.48363262309077</v>
      </c>
      <c r="G65" s="162">
        <v>2.652267888249882</v>
      </c>
      <c r="H65" s="162">
        <v>6.175174799416694</v>
      </c>
      <c r="I65" s="162">
        <v>3.9275906823263984</v>
      </c>
      <c r="J65" s="162">
        <v>6.191106321305018</v>
      </c>
      <c r="K65" s="162">
        <v>2.7770489012024058</v>
      </c>
    </row>
    <row r="66" spans="2:11" ht="9.75">
      <c r="B66" s="5" t="s">
        <v>265</v>
      </c>
      <c r="C66" s="25">
        <v>0.27539588977321117</v>
      </c>
      <c r="D66" s="25">
        <v>0.9832914020872163</v>
      </c>
      <c r="E66" s="25">
        <v>1.6698148833782511</v>
      </c>
      <c r="F66" s="25">
        <v>1.65081015300228</v>
      </c>
      <c r="G66" s="25">
        <v>2.5458460425439977</v>
      </c>
      <c r="H66" s="25">
        <v>1.8721434432743767</v>
      </c>
      <c r="I66" s="25">
        <v>2.3272817172288907</v>
      </c>
      <c r="J66" s="25">
        <v>3.5803496075411445</v>
      </c>
      <c r="K66" s="25">
        <v>1.4802997626941927</v>
      </c>
    </row>
    <row r="67" spans="2:12" ht="9.75">
      <c r="B67" s="5" t="s">
        <v>266</v>
      </c>
      <c r="C67" s="25">
        <v>0.7878636001735106</v>
      </c>
      <c r="D67" s="25">
        <v>-0.08726284560066633</v>
      </c>
      <c r="E67" s="25">
        <v>1.1047834510461207</v>
      </c>
      <c r="F67" s="25">
        <v>0.9844079954322238</v>
      </c>
      <c r="G67" s="25">
        <v>2.1663060948111212</v>
      </c>
      <c r="H67" s="25">
        <v>-1.7784795469608539</v>
      </c>
      <c r="I67" s="25">
        <v>2.800010348064297</v>
      </c>
      <c r="J67" s="25">
        <v>1.023387387778385</v>
      </c>
      <c r="K67" s="25">
        <v>0.7278103715003814</v>
      </c>
      <c r="L67" s="25"/>
    </row>
    <row r="68" spans="2:12" ht="9.75">
      <c r="B68" s="26" t="s">
        <v>269</v>
      </c>
      <c r="C68" s="53">
        <v>0.4217701397203344</v>
      </c>
      <c r="D68" s="53">
        <v>-1.154887352257139</v>
      </c>
      <c r="E68" s="53">
        <v>0.6960923393677376</v>
      </c>
      <c r="F68" s="53">
        <v>0.8891974723683305</v>
      </c>
      <c r="G68" s="53">
        <v>1.3492371980513784</v>
      </c>
      <c r="H68" s="53">
        <v>-4.4019670686823</v>
      </c>
      <c r="I68" s="53">
        <v>-1.0708797909406154</v>
      </c>
      <c r="J68" s="53">
        <v>-1.0349774658273247</v>
      </c>
      <c r="K68" s="53">
        <v>0.1464088626671245</v>
      </c>
      <c r="L68" s="25"/>
    </row>
    <row r="69" ht="9.75">
      <c r="B69" s="54" t="s">
        <v>274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59" customWidth="1"/>
    <col min="2" max="2" width="8.8515625" style="59" customWidth="1"/>
    <col min="3" max="3" width="10.7109375" style="59" bestFit="1" customWidth="1"/>
    <col min="4" max="4" width="10.140625" style="59" bestFit="1" customWidth="1"/>
    <col min="5" max="5" width="9.28125" style="59" bestFit="1" customWidth="1"/>
    <col min="6" max="6" width="13.57421875" style="59" customWidth="1"/>
    <col min="7" max="7" width="1.7109375" style="59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59" customWidth="1"/>
    <col min="12" max="12" width="13.00390625" style="59" customWidth="1"/>
    <col min="13" max="13" width="10.140625" style="59" customWidth="1"/>
    <col min="14" max="14" width="9.140625" style="59" customWidth="1"/>
    <col min="15" max="17" width="9.140625" style="58" customWidth="1"/>
    <col min="18" max="16384" width="9.140625" style="59" customWidth="1"/>
  </cols>
  <sheetData>
    <row r="1" spans="2:17" s="74" customFormat="1" ht="12.75">
      <c r="B1" s="70" t="s">
        <v>182</v>
      </c>
      <c r="D1" s="76"/>
      <c r="E1" s="76"/>
      <c r="F1" s="76"/>
      <c r="M1" s="111" t="str">
        <f>'Tab 1'!K1</f>
        <v>Carta de Conjuntura | Abr 2015</v>
      </c>
      <c r="O1" s="221"/>
      <c r="P1" s="221"/>
      <c r="Q1" s="221"/>
    </row>
    <row r="2" spans="2:17" s="74" customFormat="1" ht="12.75">
      <c r="B2" s="75"/>
      <c r="D2" s="76"/>
      <c r="E2" s="76"/>
      <c r="F2" s="76"/>
      <c r="O2" s="221"/>
      <c r="P2" s="221"/>
      <c r="Q2" s="221"/>
    </row>
    <row r="3" spans="2:13" ht="9.75">
      <c r="B3" s="57" t="s">
        <v>159</v>
      </c>
      <c r="C3" s="58"/>
      <c r="D3" s="58"/>
      <c r="E3" s="58"/>
      <c r="F3" s="58"/>
      <c r="G3" s="58"/>
      <c r="H3" s="5"/>
      <c r="I3" s="5"/>
      <c r="J3" s="5"/>
      <c r="K3" s="58"/>
      <c r="L3" s="58"/>
      <c r="M3" s="58"/>
    </row>
    <row r="4" spans="2:13" ht="9.75">
      <c r="B4" s="60" t="s">
        <v>68</v>
      </c>
      <c r="C4" s="58"/>
      <c r="D4" s="58"/>
      <c r="E4" s="58"/>
      <c r="F4" s="58"/>
      <c r="G4" s="58"/>
      <c r="H4" s="5"/>
      <c r="I4" s="5"/>
      <c r="J4" s="5"/>
      <c r="K4" s="58"/>
      <c r="L4" s="58"/>
      <c r="M4" s="58"/>
    </row>
    <row r="5" spans="2:13" ht="9.75">
      <c r="B5" s="61" t="s">
        <v>103</v>
      </c>
      <c r="C5" s="58"/>
      <c r="D5" s="58"/>
      <c r="E5" s="58"/>
      <c r="F5" s="58"/>
      <c r="G5" s="58"/>
      <c r="H5" s="5"/>
      <c r="I5" s="5"/>
      <c r="J5" s="5"/>
      <c r="K5" s="58"/>
      <c r="L5" s="58"/>
      <c r="M5" s="58"/>
    </row>
    <row r="6" spans="2:13" ht="9.75">
      <c r="B6" s="61"/>
      <c r="C6" s="58"/>
      <c r="D6" s="58"/>
      <c r="E6" s="58"/>
      <c r="F6" s="58"/>
      <c r="G6" s="58"/>
      <c r="H6" s="5"/>
      <c r="I6" s="5"/>
      <c r="J6" s="5"/>
      <c r="K6" s="58"/>
      <c r="L6" s="58"/>
      <c r="M6" s="58"/>
    </row>
    <row r="7" spans="2:13" ht="9.75">
      <c r="B7" s="62"/>
      <c r="C7" s="89"/>
      <c r="D7" s="90"/>
      <c r="E7" s="90"/>
      <c r="F7" s="90"/>
      <c r="G7" s="89"/>
      <c r="H7" s="96"/>
      <c r="I7" s="96"/>
      <c r="J7" s="96"/>
      <c r="K7" s="89"/>
      <c r="L7" s="90"/>
      <c r="M7" s="90"/>
    </row>
    <row r="8" spans="2:13" s="58" customFormat="1" ht="9.75">
      <c r="B8" s="61"/>
      <c r="C8" s="256" t="s">
        <v>69</v>
      </c>
      <c r="D8" s="254" t="s">
        <v>70</v>
      </c>
      <c r="E8" s="254"/>
      <c r="F8" s="254"/>
      <c r="G8" s="63"/>
      <c r="H8" s="252" t="s">
        <v>71</v>
      </c>
      <c r="I8" s="252"/>
      <c r="J8" s="252"/>
      <c r="K8" s="63"/>
      <c r="L8" s="255" t="s">
        <v>65</v>
      </c>
      <c r="M8" s="255"/>
    </row>
    <row r="9" spans="2:13" s="58" customFormat="1" ht="20.25">
      <c r="B9" s="64" t="s">
        <v>1</v>
      </c>
      <c r="C9" s="256"/>
      <c r="D9" s="65" t="s">
        <v>72</v>
      </c>
      <c r="E9" s="65" t="s">
        <v>53</v>
      </c>
      <c r="F9" s="65" t="s">
        <v>32</v>
      </c>
      <c r="G9" s="65"/>
      <c r="H9" s="36" t="s">
        <v>73</v>
      </c>
      <c r="I9" s="36" t="s">
        <v>131</v>
      </c>
      <c r="J9" s="36" t="s">
        <v>130</v>
      </c>
      <c r="K9" s="65"/>
      <c r="L9" s="65" t="s">
        <v>54</v>
      </c>
      <c r="M9" s="65" t="s">
        <v>55</v>
      </c>
    </row>
    <row r="10" spans="2:13" s="63" customFormat="1" ht="29.25" customHeight="1" thickBot="1">
      <c r="B10" s="66"/>
      <c r="C10" s="66" t="s">
        <v>75</v>
      </c>
      <c r="D10" s="66" t="s">
        <v>76</v>
      </c>
      <c r="E10" s="66" t="s">
        <v>77</v>
      </c>
      <c r="F10" s="66" t="s">
        <v>78</v>
      </c>
      <c r="G10" s="66"/>
      <c r="H10" s="35" t="s">
        <v>79</v>
      </c>
      <c r="I10" s="35" t="s">
        <v>80</v>
      </c>
      <c r="J10" s="35" t="s">
        <v>81</v>
      </c>
      <c r="K10" s="66"/>
      <c r="L10" s="66" t="s">
        <v>82</v>
      </c>
      <c r="M10" s="66" t="s">
        <v>83</v>
      </c>
    </row>
    <row r="11" spans="2:24" ht="10.5" thickTop="1">
      <c r="B11" s="135">
        <v>1996</v>
      </c>
      <c r="C11" s="216">
        <v>0</v>
      </c>
      <c r="D11" s="98">
        <v>557896.461100001</v>
      </c>
      <c r="E11" s="98">
        <v>167887.56060000008</v>
      </c>
      <c r="F11" s="98">
        <v>725784.0217000011</v>
      </c>
      <c r="G11" s="69"/>
      <c r="H11" s="216">
        <v>0</v>
      </c>
      <c r="I11" s="216">
        <v>0</v>
      </c>
      <c r="J11" s="98">
        <v>150674.80721199999</v>
      </c>
      <c r="K11" s="98"/>
      <c r="L11" s="98">
        <v>159973.602</v>
      </c>
      <c r="M11" s="98">
        <v>-9298.79478800004</v>
      </c>
      <c r="N11" s="98"/>
      <c r="O11" s="222"/>
      <c r="Q11" s="67"/>
      <c r="R11" s="98"/>
      <c r="S11" s="98"/>
      <c r="T11" s="98"/>
      <c r="U11" s="98"/>
      <c r="V11" s="98"/>
      <c r="W11" s="98"/>
      <c r="X11" s="98"/>
    </row>
    <row r="12" spans="2:24" ht="9.75">
      <c r="B12" s="135">
        <v>1997</v>
      </c>
      <c r="C12" s="216">
        <v>0</v>
      </c>
      <c r="D12" s="98">
        <v>622871.845000001</v>
      </c>
      <c r="E12" s="98">
        <v>184962.98590000003</v>
      </c>
      <c r="F12" s="98">
        <v>807834.8309000011</v>
      </c>
      <c r="G12" s="69"/>
      <c r="H12" s="216">
        <v>0</v>
      </c>
      <c r="I12" s="216">
        <v>0</v>
      </c>
      <c r="J12" s="98">
        <v>172479.23285699988</v>
      </c>
      <c r="K12" s="98"/>
      <c r="L12" s="98">
        <v>182800.4431</v>
      </c>
      <c r="M12" s="98">
        <v>-10321.210243000121</v>
      </c>
      <c r="N12" s="98"/>
      <c r="O12" s="222"/>
      <c r="Q12" s="67"/>
      <c r="R12" s="98"/>
      <c r="S12" s="98"/>
      <c r="T12" s="98"/>
      <c r="U12" s="98"/>
      <c r="V12" s="98"/>
      <c r="W12" s="98"/>
      <c r="X12" s="98"/>
    </row>
    <row r="13" spans="2:24" ht="9.75">
      <c r="B13" s="135">
        <v>1998</v>
      </c>
      <c r="C13" s="216">
        <v>0</v>
      </c>
      <c r="D13" s="98">
        <v>644033.1353</v>
      </c>
      <c r="E13" s="98">
        <v>200062.61119999998</v>
      </c>
      <c r="F13" s="98">
        <v>844095.7464999999</v>
      </c>
      <c r="G13" s="69"/>
      <c r="H13" s="216">
        <v>0</v>
      </c>
      <c r="I13" s="216">
        <v>0</v>
      </c>
      <c r="J13" s="98">
        <v>185732.44721800013</v>
      </c>
      <c r="K13" s="98"/>
      <c r="L13" s="98">
        <v>186606.4530000001</v>
      </c>
      <c r="M13" s="98">
        <v>-874.0057819999583</v>
      </c>
      <c r="N13" s="98"/>
      <c r="O13" s="222"/>
      <c r="Q13" s="67"/>
      <c r="R13" s="98"/>
      <c r="S13" s="98"/>
      <c r="T13" s="98"/>
      <c r="U13" s="98"/>
      <c r="V13" s="98"/>
      <c r="W13" s="98"/>
      <c r="X13" s="98"/>
    </row>
    <row r="14" spans="2:24" ht="9.75">
      <c r="B14" s="135">
        <v>1999</v>
      </c>
      <c r="C14" s="216">
        <v>0</v>
      </c>
      <c r="D14" s="98">
        <v>704738.436699999</v>
      </c>
      <c r="E14" s="98">
        <v>213986.25939999998</v>
      </c>
      <c r="F14" s="98">
        <v>918724.696099999</v>
      </c>
      <c r="G14" s="69"/>
      <c r="H14" s="216">
        <v>0</v>
      </c>
      <c r="I14" s="216">
        <v>0</v>
      </c>
      <c r="J14" s="98">
        <v>193714.08134900004</v>
      </c>
      <c r="K14" s="98"/>
      <c r="L14" s="98">
        <v>185837.6167</v>
      </c>
      <c r="M14" s="98">
        <v>7876.46464900004</v>
      </c>
      <c r="N14" s="98"/>
      <c r="O14" s="222"/>
      <c r="Q14" s="67"/>
      <c r="R14" s="98"/>
      <c r="S14" s="98"/>
      <c r="T14" s="98"/>
      <c r="U14" s="98"/>
      <c r="V14" s="98"/>
      <c r="W14" s="98"/>
      <c r="X14" s="98"/>
    </row>
    <row r="15" spans="2:24" ht="9.75">
      <c r="B15" s="135">
        <v>2000</v>
      </c>
      <c r="C15" s="216">
        <v>0</v>
      </c>
      <c r="D15" s="98">
        <v>775853.6616999999</v>
      </c>
      <c r="E15" s="98">
        <v>223796.95729999998</v>
      </c>
      <c r="F15" s="98">
        <v>999650.619</v>
      </c>
      <c r="G15" s="69"/>
      <c r="H15" s="216">
        <v>0</v>
      </c>
      <c r="I15" s="216">
        <v>0</v>
      </c>
      <c r="J15" s="98">
        <v>229887.35576999988</v>
      </c>
      <c r="K15" s="98"/>
      <c r="L15" s="213">
        <v>220378.4507999999</v>
      </c>
      <c r="M15" s="213">
        <v>9508.904969999981</v>
      </c>
      <c r="N15" s="98"/>
      <c r="O15" s="222"/>
      <c r="Q15" s="67"/>
      <c r="R15" s="98"/>
      <c r="S15" s="98"/>
      <c r="T15" s="98"/>
      <c r="U15" s="98"/>
      <c r="V15" s="98"/>
      <c r="W15" s="98"/>
      <c r="X15" s="98"/>
    </row>
    <row r="16" spans="2:24" ht="9.75">
      <c r="B16" s="135">
        <v>2001</v>
      </c>
      <c r="C16" s="216">
        <v>0</v>
      </c>
      <c r="D16" s="98">
        <v>843887.6661</v>
      </c>
      <c r="E16" s="98">
        <v>252922.5257</v>
      </c>
      <c r="F16" s="98">
        <v>1096810.1918000001</v>
      </c>
      <c r="G16" s="69"/>
      <c r="H16" s="216">
        <v>0</v>
      </c>
      <c r="I16" s="216">
        <v>0</v>
      </c>
      <c r="J16" s="98">
        <v>248386.90810999993</v>
      </c>
      <c r="K16" s="98"/>
      <c r="L16" s="213">
        <v>242683.32530000003</v>
      </c>
      <c r="M16" s="213">
        <v>5703.582809999909</v>
      </c>
      <c r="N16" s="98"/>
      <c r="O16" s="222"/>
      <c r="Q16" s="67"/>
      <c r="R16" s="98"/>
      <c r="S16" s="98"/>
      <c r="T16" s="98"/>
      <c r="U16" s="98"/>
      <c r="V16" s="98"/>
      <c r="W16" s="98"/>
      <c r="X16" s="98"/>
    </row>
    <row r="17" spans="2:24" ht="9.75">
      <c r="B17" s="135">
        <v>2002</v>
      </c>
      <c r="C17" s="216">
        <v>0</v>
      </c>
      <c r="D17" s="98">
        <v>923575.525199999</v>
      </c>
      <c r="E17" s="98">
        <v>293364.6563</v>
      </c>
      <c r="F17" s="98">
        <v>1216940.181499999</v>
      </c>
      <c r="G17" s="69"/>
      <c r="H17" s="216">
        <v>0</v>
      </c>
      <c r="I17" s="216">
        <v>0</v>
      </c>
      <c r="J17" s="98">
        <v>261728.47895</v>
      </c>
      <c r="K17" s="98"/>
      <c r="L17" s="213">
        <v>267749.77189999993</v>
      </c>
      <c r="M17" s="213">
        <v>-6021.292949999957</v>
      </c>
      <c r="N17" s="98"/>
      <c r="O17" s="222"/>
      <c r="Q17" s="67"/>
      <c r="R17" s="98"/>
      <c r="S17" s="98"/>
      <c r="T17" s="98"/>
      <c r="U17" s="98"/>
      <c r="V17" s="98"/>
      <c r="W17" s="98"/>
      <c r="X17" s="98"/>
    </row>
    <row r="18" spans="2:24" ht="9.75">
      <c r="B18" s="135">
        <v>2003</v>
      </c>
      <c r="C18" s="216">
        <v>0</v>
      </c>
      <c r="D18" s="98">
        <v>1063141.642000001</v>
      </c>
      <c r="E18" s="98">
        <v>325414.2706</v>
      </c>
      <c r="F18" s="98">
        <v>1388555.9126000009</v>
      </c>
      <c r="G18" s="69"/>
      <c r="H18" s="216">
        <v>0</v>
      </c>
      <c r="I18" s="216">
        <v>0</v>
      </c>
      <c r="J18" s="98">
        <v>293390.9410999999</v>
      </c>
      <c r="K18" s="98"/>
      <c r="L18" s="213">
        <v>286738.302</v>
      </c>
      <c r="M18" s="213">
        <v>6652.63909999984</v>
      </c>
      <c r="N18" s="98"/>
      <c r="O18" s="222"/>
      <c r="Q18" s="67"/>
      <c r="R18" s="98"/>
      <c r="S18" s="98"/>
      <c r="T18" s="98"/>
      <c r="U18" s="98"/>
      <c r="V18" s="98"/>
      <c r="W18" s="98"/>
      <c r="X18" s="98"/>
    </row>
    <row r="19" spans="2:24" ht="9.75">
      <c r="B19" s="135">
        <v>2004</v>
      </c>
      <c r="C19" s="216">
        <v>0</v>
      </c>
      <c r="D19" s="98">
        <v>1179849.850000001</v>
      </c>
      <c r="E19" s="98">
        <v>358748.3637000001</v>
      </c>
      <c r="F19" s="98">
        <v>1538598.2137000011</v>
      </c>
      <c r="G19" s="67"/>
      <c r="H19" s="216">
        <v>0</v>
      </c>
      <c r="I19" s="216">
        <v>0</v>
      </c>
      <c r="J19" s="98">
        <v>353327.53459000005</v>
      </c>
      <c r="K19" s="98"/>
      <c r="L19" s="213">
        <v>340510.96660000004</v>
      </c>
      <c r="M19" s="213">
        <v>12816.567990000029</v>
      </c>
      <c r="N19" s="98"/>
      <c r="O19" s="222"/>
      <c r="Q19" s="67"/>
      <c r="R19" s="98"/>
      <c r="S19" s="98"/>
      <c r="T19" s="98"/>
      <c r="U19" s="98"/>
      <c r="V19" s="98"/>
      <c r="W19" s="98"/>
      <c r="X19" s="98"/>
    </row>
    <row r="20" spans="1:24" ht="9.75">
      <c r="A20" s="58"/>
      <c r="B20" s="135">
        <v>2005</v>
      </c>
      <c r="C20" s="216">
        <v>0</v>
      </c>
      <c r="D20" s="98">
        <v>1312672.028999999</v>
      </c>
      <c r="E20" s="98">
        <v>406612.7287000005</v>
      </c>
      <c r="F20" s="98">
        <v>1719284.7576999995</v>
      </c>
      <c r="G20" s="67"/>
      <c r="H20" s="216">
        <v>0</v>
      </c>
      <c r="I20" s="216">
        <v>0</v>
      </c>
      <c r="J20" s="98">
        <v>378686.12113999994</v>
      </c>
      <c r="K20" s="98"/>
      <c r="L20" s="213">
        <v>373876.947</v>
      </c>
      <c r="M20" s="213">
        <v>4809.174139999961</v>
      </c>
      <c r="N20" s="98"/>
      <c r="O20" s="222"/>
      <c r="Q20" s="67"/>
      <c r="R20" s="98"/>
      <c r="S20" s="98"/>
      <c r="T20" s="98"/>
      <c r="U20" s="98"/>
      <c r="V20" s="98"/>
      <c r="W20" s="98"/>
      <c r="X20" s="98"/>
    </row>
    <row r="21" spans="2:24" s="58" customFormat="1" ht="9.75">
      <c r="B21" s="113">
        <v>2006</v>
      </c>
      <c r="C21" s="216">
        <v>0</v>
      </c>
      <c r="D21" s="98">
        <v>1456420.4290000002</v>
      </c>
      <c r="E21" s="98">
        <v>453395.4876000008</v>
      </c>
      <c r="F21" s="98">
        <v>1909815.916600001</v>
      </c>
      <c r="G21" s="67"/>
      <c r="H21" s="216">
        <v>0</v>
      </c>
      <c r="I21" s="216">
        <v>0</v>
      </c>
      <c r="J21" s="98">
        <v>434819.8922500001</v>
      </c>
      <c r="K21" s="98"/>
      <c r="L21" s="213">
        <v>415941.0494</v>
      </c>
      <c r="M21" s="213">
        <v>18878.842850000052</v>
      </c>
      <c r="N21" s="98"/>
      <c r="O21" s="222"/>
      <c r="Q21" s="67"/>
      <c r="R21" s="98"/>
      <c r="S21" s="98"/>
      <c r="T21" s="98"/>
      <c r="U21" s="98"/>
      <c r="V21" s="98"/>
      <c r="W21" s="98"/>
      <c r="X21" s="98"/>
    </row>
    <row r="22" spans="2:24" s="58" customFormat="1" ht="9.75">
      <c r="B22" s="113">
        <v>2007</v>
      </c>
      <c r="C22" s="216">
        <v>0</v>
      </c>
      <c r="D22" s="98">
        <v>1628509.937</v>
      </c>
      <c r="E22" s="98">
        <v>509123.9867</v>
      </c>
      <c r="F22" s="98">
        <v>2137633.9237</v>
      </c>
      <c r="G22" s="67"/>
      <c r="H22" s="216">
        <v>0</v>
      </c>
      <c r="I22" s="216">
        <v>0</v>
      </c>
      <c r="J22" s="98">
        <v>543372.1246699988</v>
      </c>
      <c r="K22" s="98"/>
      <c r="L22" s="213">
        <v>491114.67499999894</v>
      </c>
      <c r="M22" s="213">
        <v>52257.44966999987</v>
      </c>
      <c r="N22" s="98"/>
      <c r="O22" s="222"/>
      <c r="Q22" s="67"/>
      <c r="R22" s="98"/>
      <c r="S22" s="98"/>
      <c r="T22" s="98"/>
      <c r="U22" s="98"/>
      <c r="V22" s="98"/>
      <c r="W22" s="98"/>
      <c r="X22" s="98"/>
    </row>
    <row r="23" spans="2:24" s="58" customFormat="1" ht="9.75">
      <c r="B23" s="113">
        <v>2008</v>
      </c>
      <c r="C23" s="216">
        <v>0</v>
      </c>
      <c r="D23" s="98">
        <v>1857401.349</v>
      </c>
      <c r="E23" s="98">
        <v>578632.9887</v>
      </c>
      <c r="F23" s="98">
        <v>2436034.3377</v>
      </c>
      <c r="G23" s="67"/>
      <c r="H23" s="216">
        <v>0</v>
      </c>
      <c r="I23" s="216">
        <v>0</v>
      </c>
      <c r="J23" s="98">
        <v>677435.0812</v>
      </c>
      <c r="K23" s="98"/>
      <c r="L23" s="213">
        <v>605663.0351999999</v>
      </c>
      <c r="M23" s="213">
        <v>71772.04600000006</v>
      </c>
      <c r="N23" s="98"/>
      <c r="O23" s="222"/>
      <c r="Q23" s="67"/>
      <c r="R23" s="98"/>
      <c r="S23" s="98"/>
      <c r="T23" s="98"/>
      <c r="U23" s="98"/>
      <c r="V23" s="98"/>
      <c r="W23" s="98"/>
      <c r="X23" s="98"/>
    </row>
    <row r="24" spans="2:24" s="58" customFormat="1" ht="9.75">
      <c r="B24" s="113">
        <v>2009</v>
      </c>
      <c r="C24" s="216">
        <v>0</v>
      </c>
      <c r="D24" s="98">
        <v>2063996.208000001</v>
      </c>
      <c r="E24" s="98">
        <v>646738.2756</v>
      </c>
      <c r="F24" s="98">
        <v>2710734.483600001</v>
      </c>
      <c r="G24" s="67"/>
      <c r="H24" s="216">
        <v>0</v>
      </c>
      <c r="I24" s="216">
        <v>0</v>
      </c>
      <c r="J24" s="98">
        <v>630879.0378699987</v>
      </c>
      <c r="K24" s="98"/>
      <c r="L24" s="213">
        <v>639190.531299999</v>
      </c>
      <c r="M24" s="213">
        <v>-8311.4934300003</v>
      </c>
      <c r="N24" s="98"/>
      <c r="O24" s="222"/>
      <c r="Q24" s="67"/>
      <c r="R24" s="98"/>
      <c r="S24" s="98"/>
      <c r="T24" s="98"/>
      <c r="U24" s="98"/>
      <c r="V24" s="98"/>
      <c r="W24" s="98"/>
      <c r="X24" s="98"/>
    </row>
    <row r="25" spans="2:24" s="58" customFormat="1" ht="9.75">
      <c r="B25" s="113">
        <v>2010</v>
      </c>
      <c r="C25" s="98">
        <v>3827026.1068387306</v>
      </c>
      <c r="D25" s="98">
        <v>2341155</v>
      </c>
      <c r="E25" s="98">
        <v>738966</v>
      </c>
      <c r="F25" s="98">
        <v>3080121</v>
      </c>
      <c r="G25" s="67"/>
      <c r="H25" s="98">
        <v>746905.1068387306</v>
      </c>
      <c r="I25" s="98">
        <v>100260.89316126902</v>
      </c>
      <c r="J25" s="98">
        <v>847165.9999999997</v>
      </c>
      <c r="K25" s="98"/>
      <c r="L25" s="213">
        <v>800353</v>
      </c>
      <c r="M25" s="213">
        <v>46812.999999999694</v>
      </c>
      <c r="N25" s="98"/>
      <c r="O25" s="222"/>
      <c r="P25" s="97"/>
      <c r="Q25" s="67"/>
      <c r="R25" s="98"/>
      <c r="S25" s="98"/>
      <c r="T25" s="98"/>
      <c r="U25" s="98"/>
      <c r="V25" s="98"/>
      <c r="W25" s="98"/>
      <c r="X25" s="98"/>
    </row>
    <row r="26" spans="2:24" s="58" customFormat="1" ht="9.75">
      <c r="B26" s="113">
        <v>2011</v>
      </c>
      <c r="C26" s="98">
        <v>4305224.881065712</v>
      </c>
      <c r="D26" s="98">
        <v>2637009</v>
      </c>
      <c r="E26" s="98">
        <v>817367.9999999991</v>
      </c>
      <c r="F26" s="98">
        <v>3454376.999999999</v>
      </c>
      <c r="G26" s="67"/>
      <c r="H26" s="98">
        <v>850847.8810657127</v>
      </c>
      <c r="I26" s="98">
        <v>103211.11893428757</v>
      </c>
      <c r="J26" s="98">
        <v>954059.0000000002</v>
      </c>
      <c r="K26" s="98"/>
      <c r="L26" s="213">
        <v>902885</v>
      </c>
      <c r="M26" s="213">
        <v>51174.00000000024</v>
      </c>
      <c r="N26" s="98"/>
      <c r="O26" s="222"/>
      <c r="P26" s="97"/>
      <c r="Q26" s="67"/>
      <c r="R26" s="98"/>
      <c r="S26" s="98"/>
      <c r="T26" s="98"/>
      <c r="U26" s="98"/>
      <c r="V26" s="98"/>
      <c r="W26" s="98"/>
      <c r="X26" s="98"/>
    </row>
    <row r="27" spans="2:24" s="58" customFormat="1" ht="9.75">
      <c r="B27" s="113">
        <v>2012</v>
      </c>
      <c r="C27" s="98">
        <v>4654336.340006069</v>
      </c>
      <c r="D27" s="98">
        <v>2908410.218</v>
      </c>
      <c r="E27" s="98">
        <v>909613</v>
      </c>
      <c r="F27" s="98">
        <v>3818023.218</v>
      </c>
      <c r="G27" s="98"/>
      <c r="H27" s="98">
        <v>836313.1220060692</v>
      </c>
      <c r="I27" s="98">
        <v>122490.6394939298</v>
      </c>
      <c r="J27" s="98">
        <v>958803.761499999</v>
      </c>
      <c r="K27" s="98"/>
      <c r="L27" s="213">
        <v>952523.9999999988</v>
      </c>
      <c r="M27" s="213">
        <v>6279.761500000186</v>
      </c>
      <c r="N27" s="98"/>
      <c r="O27" s="222"/>
      <c r="P27" s="97"/>
      <c r="Q27" s="67"/>
      <c r="R27" s="98"/>
      <c r="S27" s="98"/>
      <c r="T27" s="98"/>
      <c r="U27" s="98"/>
      <c r="V27" s="98"/>
      <c r="W27" s="98"/>
      <c r="X27" s="98"/>
    </row>
    <row r="28" spans="2:24" s="58" customFormat="1" ht="9.75">
      <c r="B28" s="113">
        <v>2013</v>
      </c>
      <c r="C28" s="98">
        <v>5086339.309623156</v>
      </c>
      <c r="D28" s="98">
        <v>3200737</v>
      </c>
      <c r="E28" s="98">
        <v>1010354</v>
      </c>
      <c r="F28" s="98">
        <v>4211091</v>
      </c>
      <c r="G28" s="98"/>
      <c r="H28" s="98">
        <v>875248.3096231567</v>
      </c>
      <c r="I28" s="98">
        <v>191740.69037684333</v>
      </c>
      <c r="J28" s="98">
        <v>1066989</v>
      </c>
      <c r="K28" s="98"/>
      <c r="L28" s="213">
        <v>1059028</v>
      </c>
      <c r="M28" s="213">
        <v>7960.999999999971</v>
      </c>
      <c r="N28" s="98"/>
      <c r="O28" s="222"/>
      <c r="P28" s="97"/>
      <c r="Q28" s="67"/>
      <c r="R28" s="98"/>
      <c r="S28" s="98"/>
      <c r="T28" s="98"/>
      <c r="U28" s="98"/>
      <c r="V28" s="98"/>
      <c r="W28" s="98"/>
      <c r="X28" s="98"/>
    </row>
    <row r="29" spans="2:24" s="58" customFormat="1" ht="10.5" thickBot="1">
      <c r="B29" s="136">
        <v>2014</v>
      </c>
      <c r="C29" s="137">
        <v>5438515.285275362</v>
      </c>
      <c r="D29" s="137">
        <v>3449806.8893563007</v>
      </c>
      <c r="E29" s="137">
        <v>1114901.139</v>
      </c>
      <c r="F29" s="137">
        <v>4564708.028356301</v>
      </c>
      <c r="G29" s="137"/>
      <c r="H29" s="137">
        <v>873807.2569190611</v>
      </c>
      <c r="I29" s="137">
        <v>234957.99077399634</v>
      </c>
      <c r="J29" s="137">
        <v>1108765.2476930574</v>
      </c>
      <c r="K29" s="137"/>
      <c r="L29" s="137">
        <v>1090115.5511807571</v>
      </c>
      <c r="M29" s="137">
        <v>18649.696512300194</v>
      </c>
      <c r="N29" s="98"/>
      <c r="O29" s="222"/>
      <c r="P29" s="97"/>
      <c r="Q29" s="67"/>
      <c r="R29" s="98"/>
      <c r="S29" s="98"/>
      <c r="T29" s="98"/>
      <c r="U29" s="98"/>
      <c r="V29" s="98"/>
      <c r="W29" s="98"/>
      <c r="X29" s="98"/>
    </row>
    <row r="30" spans="2:20" s="58" customFormat="1" ht="10.5" thickTop="1">
      <c r="B30" s="9" t="s">
        <v>192</v>
      </c>
      <c r="C30" s="216">
        <v>0</v>
      </c>
      <c r="D30" s="98">
        <v>176352.496169895</v>
      </c>
      <c r="E30" s="98">
        <v>48951.7435706513</v>
      </c>
      <c r="F30" s="98">
        <v>225304.2397405463</v>
      </c>
      <c r="G30" s="98"/>
      <c r="H30" s="216">
        <v>0</v>
      </c>
      <c r="I30" s="216">
        <v>0</v>
      </c>
      <c r="J30" s="98">
        <v>56453.74451175193</v>
      </c>
      <c r="K30" s="98"/>
      <c r="L30" s="98">
        <v>57125.8386130038</v>
      </c>
      <c r="M30" s="98">
        <v>-672.094101251867</v>
      </c>
      <c r="O30" s="222"/>
      <c r="P30" s="229"/>
      <c r="Q30" s="229"/>
      <c r="R30" s="214"/>
      <c r="S30" s="214"/>
      <c r="T30" s="97"/>
    </row>
    <row r="31" spans="2:20" s="58" customFormat="1" ht="9.75">
      <c r="B31" s="9" t="s">
        <v>193</v>
      </c>
      <c r="C31" s="216">
        <v>0</v>
      </c>
      <c r="D31" s="98">
        <v>190346.103949956</v>
      </c>
      <c r="E31" s="98">
        <v>52411.2245274342</v>
      </c>
      <c r="F31" s="98">
        <v>242757.32847739023</v>
      </c>
      <c r="G31" s="98"/>
      <c r="H31" s="216">
        <v>0</v>
      </c>
      <c r="I31" s="216">
        <v>0</v>
      </c>
      <c r="J31" s="98">
        <v>55756.126407902935</v>
      </c>
      <c r="K31" s="98"/>
      <c r="L31" s="98">
        <v>54135.451248087</v>
      </c>
      <c r="M31" s="98">
        <v>1620.67515981593</v>
      </c>
      <c r="O31" s="222"/>
      <c r="P31" s="229"/>
      <c r="Q31" s="229"/>
      <c r="R31" s="214"/>
      <c r="S31" s="214"/>
      <c r="T31" s="97"/>
    </row>
    <row r="32" spans="2:20" s="58" customFormat="1" ht="9.75">
      <c r="B32" s="9" t="s">
        <v>194</v>
      </c>
      <c r="C32" s="216">
        <v>0</v>
      </c>
      <c r="D32" s="98">
        <v>200354.866130415</v>
      </c>
      <c r="E32" s="98">
        <v>54286.7190512993</v>
      </c>
      <c r="F32" s="98">
        <v>254641.5851817143</v>
      </c>
      <c r="G32" s="98"/>
      <c r="H32" s="216">
        <v>0</v>
      </c>
      <c r="I32" s="216">
        <v>0</v>
      </c>
      <c r="J32" s="98">
        <v>61751.50428294345</v>
      </c>
      <c r="K32" s="98"/>
      <c r="L32" s="98">
        <v>54096.1838148179</v>
      </c>
      <c r="M32" s="98">
        <v>7655.32046812555</v>
      </c>
      <c r="O32" s="222"/>
      <c r="P32" s="229"/>
      <c r="Q32" s="229"/>
      <c r="R32" s="214"/>
      <c r="S32" s="214"/>
      <c r="T32" s="97"/>
    </row>
    <row r="33" spans="2:20" s="58" customFormat="1" ht="9.75">
      <c r="B33" s="46" t="s">
        <v>195</v>
      </c>
      <c r="C33" s="217">
        <v>0</v>
      </c>
      <c r="D33" s="138">
        <v>208800.195449734</v>
      </c>
      <c r="E33" s="138">
        <v>68147.2701506152</v>
      </c>
      <c r="F33" s="138">
        <v>276947.4656003492</v>
      </c>
      <c r="G33" s="138"/>
      <c r="H33" s="217">
        <v>0</v>
      </c>
      <c r="I33" s="217">
        <v>0</v>
      </c>
      <c r="J33" s="138">
        <v>55925.980567401566</v>
      </c>
      <c r="K33" s="138"/>
      <c r="L33" s="138">
        <v>55020.9771240912</v>
      </c>
      <c r="M33" s="138">
        <v>905.003443310368</v>
      </c>
      <c r="N33" s="97"/>
      <c r="O33" s="222"/>
      <c r="P33" s="229"/>
      <c r="Q33" s="229"/>
      <c r="R33" s="214"/>
      <c r="S33" s="214"/>
      <c r="T33" s="97"/>
    </row>
    <row r="34" spans="2:20" s="58" customFormat="1" ht="9.75">
      <c r="B34" s="9" t="s">
        <v>196</v>
      </c>
      <c r="C34" s="216">
        <v>0</v>
      </c>
      <c r="D34" s="98">
        <v>203365.762915565</v>
      </c>
      <c r="E34" s="98">
        <v>54848.8741038396</v>
      </c>
      <c r="F34" s="98">
        <v>258214.6370194046</v>
      </c>
      <c r="G34" s="98"/>
      <c r="H34" s="216">
        <v>0</v>
      </c>
      <c r="I34" s="216">
        <v>0</v>
      </c>
      <c r="J34" s="98">
        <v>62937.30568911249</v>
      </c>
      <c r="K34" s="98"/>
      <c r="L34" s="98">
        <v>61756.0738476818</v>
      </c>
      <c r="M34" s="98">
        <v>1181.23184143069</v>
      </c>
      <c r="O34" s="222"/>
      <c r="P34" s="229"/>
      <c r="Q34" s="229"/>
      <c r="R34" s="214"/>
      <c r="S34" s="214"/>
      <c r="T34" s="97"/>
    </row>
    <row r="35" spans="2:20" s="58" customFormat="1" ht="9.75">
      <c r="B35" s="9" t="s">
        <v>197</v>
      </c>
      <c r="C35" s="216">
        <v>0</v>
      </c>
      <c r="D35" s="98">
        <v>210287.133649548</v>
      </c>
      <c r="E35" s="98">
        <v>58312.9765395835</v>
      </c>
      <c r="F35" s="98">
        <v>268600.11018913146</v>
      </c>
      <c r="G35" s="98"/>
      <c r="H35" s="216">
        <v>0</v>
      </c>
      <c r="I35" s="216">
        <v>0</v>
      </c>
      <c r="J35" s="98">
        <v>63111.71284839831</v>
      </c>
      <c r="K35" s="98"/>
      <c r="L35" s="98">
        <v>62135.2458549606</v>
      </c>
      <c r="M35" s="98">
        <v>976.466993437709</v>
      </c>
      <c r="O35" s="222"/>
      <c r="P35" s="229"/>
      <c r="Q35" s="229"/>
      <c r="R35" s="214"/>
      <c r="S35" s="214"/>
      <c r="T35" s="97"/>
    </row>
    <row r="36" spans="2:20" s="58" customFormat="1" ht="9.75">
      <c r="B36" s="9" t="s">
        <v>198</v>
      </c>
      <c r="C36" s="216">
        <v>0</v>
      </c>
      <c r="D36" s="98">
        <v>211583.321740043</v>
      </c>
      <c r="E36" s="98">
        <v>59606.8133741914</v>
      </c>
      <c r="F36" s="98">
        <v>271190.1351142344</v>
      </c>
      <c r="G36" s="98"/>
      <c r="H36" s="216">
        <v>0</v>
      </c>
      <c r="I36" s="216">
        <v>0</v>
      </c>
      <c r="J36" s="98">
        <v>67503.12009184386</v>
      </c>
      <c r="K36" s="98"/>
      <c r="L36" s="98">
        <v>60514.8883494073</v>
      </c>
      <c r="M36" s="98">
        <v>6988.23174243655</v>
      </c>
      <c r="O36" s="222"/>
      <c r="P36" s="229"/>
      <c r="Q36" s="229"/>
      <c r="R36" s="214"/>
      <c r="S36" s="214"/>
      <c r="T36" s="97"/>
    </row>
    <row r="37" spans="2:20" s="58" customFormat="1" ht="9.75">
      <c r="B37" s="46" t="s">
        <v>199</v>
      </c>
      <c r="C37" s="217">
        <v>0</v>
      </c>
      <c r="D37" s="138">
        <v>218651.447794844</v>
      </c>
      <c r="E37" s="138">
        <v>80153.8616823855</v>
      </c>
      <c r="F37" s="138">
        <v>298805.3094772295</v>
      </c>
      <c r="G37" s="138"/>
      <c r="H37" s="217">
        <v>0</v>
      </c>
      <c r="I37" s="217">
        <v>0</v>
      </c>
      <c r="J37" s="138">
        <v>54834.769480645264</v>
      </c>
      <c r="K37" s="138"/>
      <c r="L37" s="138">
        <v>58277.1172479503</v>
      </c>
      <c r="M37" s="138">
        <v>-3442.34776730504</v>
      </c>
      <c r="O37" s="222"/>
      <c r="P37" s="229"/>
      <c r="Q37" s="229"/>
      <c r="R37" s="214"/>
      <c r="S37" s="214"/>
      <c r="T37" s="97"/>
    </row>
    <row r="38" spans="2:20" s="58" customFormat="1" ht="9.75">
      <c r="B38" s="9" t="s">
        <v>200</v>
      </c>
      <c r="C38" s="216">
        <v>0</v>
      </c>
      <c r="D38" s="98">
        <v>216175.491168402</v>
      </c>
      <c r="E38" s="98">
        <v>65346.4969932329</v>
      </c>
      <c r="F38" s="98">
        <v>281521.9881616349</v>
      </c>
      <c r="G38" s="98"/>
      <c r="H38" s="216">
        <v>0</v>
      </c>
      <c r="I38" s="216">
        <v>0</v>
      </c>
      <c r="J38" s="98">
        <v>64467.811399991784</v>
      </c>
      <c r="K38" s="98"/>
      <c r="L38" s="98">
        <v>62942.1836358385</v>
      </c>
      <c r="M38" s="98">
        <v>1525.62776415329</v>
      </c>
      <c r="O38" s="222"/>
      <c r="P38" s="229"/>
      <c r="Q38" s="229"/>
      <c r="R38" s="214"/>
      <c r="S38" s="214"/>
      <c r="T38" s="97"/>
    </row>
    <row r="39" spans="2:20" s="58" customFormat="1" ht="9.75">
      <c r="B39" s="9" t="s">
        <v>201</v>
      </c>
      <c r="C39" s="216">
        <v>0</v>
      </c>
      <c r="D39" s="98">
        <v>226277.186474845</v>
      </c>
      <c r="E39" s="98">
        <v>71155.8864033466</v>
      </c>
      <c r="F39" s="98">
        <v>297433.0728781916</v>
      </c>
      <c r="G39" s="98"/>
      <c r="H39" s="216">
        <v>0</v>
      </c>
      <c r="I39" s="216">
        <v>0</v>
      </c>
      <c r="J39" s="98">
        <v>74177.00089896428</v>
      </c>
      <c r="K39" s="98"/>
      <c r="L39" s="98">
        <v>65766.2154841339</v>
      </c>
      <c r="M39" s="98">
        <v>8410.78541483037</v>
      </c>
      <c r="O39" s="222"/>
      <c r="P39" s="229"/>
      <c r="Q39" s="229"/>
      <c r="R39" s="214"/>
      <c r="S39" s="214"/>
      <c r="T39" s="97"/>
    </row>
    <row r="40" spans="2:20" s="58" customFormat="1" ht="9.75">
      <c r="B40" s="9" t="s">
        <v>202</v>
      </c>
      <c r="C40" s="216">
        <v>0</v>
      </c>
      <c r="D40" s="98">
        <v>234274.106904533</v>
      </c>
      <c r="E40" s="98">
        <v>68397.2942629785</v>
      </c>
      <c r="F40" s="98">
        <v>302671.4011675115</v>
      </c>
      <c r="G40" s="98"/>
      <c r="H40" s="216">
        <v>0</v>
      </c>
      <c r="I40" s="216">
        <v>0</v>
      </c>
      <c r="J40" s="98">
        <v>68384.12369886629</v>
      </c>
      <c r="K40" s="98"/>
      <c r="L40" s="98">
        <v>68158.8057808056</v>
      </c>
      <c r="M40" s="98">
        <v>225.317918060682</v>
      </c>
      <c r="O40" s="222"/>
      <c r="P40" s="229"/>
      <c r="Q40" s="229"/>
      <c r="R40" s="214"/>
      <c r="S40" s="214"/>
      <c r="T40" s="97"/>
    </row>
    <row r="41" spans="2:20" s="58" customFormat="1" ht="9.75">
      <c r="B41" s="46" t="s">
        <v>203</v>
      </c>
      <c r="C41" s="217">
        <v>0</v>
      </c>
      <c r="D41" s="138">
        <v>246848.740652219</v>
      </c>
      <c r="E41" s="138">
        <v>88464.978640442</v>
      </c>
      <c r="F41" s="138">
        <v>335313.719292661</v>
      </c>
      <c r="G41" s="138"/>
      <c r="H41" s="217">
        <v>0</v>
      </c>
      <c r="I41" s="217">
        <v>0</v>
      </c>
      <c r="J41" s="138">
        <v>54699.5429521776</v>
      </c>
      <c r="K41" s="138"/>
      <c r="L41" s="138">
        <v>70882.5669992219</v>
      </c>
      <c r="M41" s="138">
        <v>-16183.0240470443</v>
      </c>
      <c r="O41" s="222"/>
      <c r="P41" s="229"/>
      <c r="Q41" s="229"/>
      <c r="R41" s="214"/>
      <c r="S41" s="214"/>
      <c r="T41" s="97"/>
    </row>
    <row r="42" spans="2:20" s="58" customFormat="1" ht="9.75">
      <c r="B42" s="9" t="s">
        <v>204</v>
      </c>
      <c r="C42" s="216">
        <v>0</v>
      </c>
      <c r="D42" s="98">
        <v>257647.562951209</v>
      </c>
      <c r="E42" s="98">
        <v>69743.0235066075</v>
      </c>
      <c r="F42" s="98">
        <v>327390.5864578165</v>
      </c>
      <c r="G42" s="98"/>
      <c r="H42" s="216">
        <v>0</v>
      </c>
      <c r="I42" s="216">
        <v>0</v>
      </c>
      <c r="J42" s="98">
        <v>64406.63776907221</v>
      </c>
      <c r="K42" s="98"/>
      <c r="L42" s="98">
        <v>70627.0427000692</v>
      </c>
      <c r="M42" s="98">
        <v>-6220.40493099699</v>
      </c>
      <c r="O42" s="222"/>
      <c r="P42" s="229"/>
      <c r="Q42" s="229"/>
      <c r="R42" s="214"/>
      <c r="S42" s="214"/>
      <c r="T42" s="97"/>
    </row>
    <row r="43" spans="2:20" s="58" customFormat="1" ht="9.75">
      <c r="B43" s="9" t="s">
        <v>205</v>
      </c>
      <c r="C43" s="216">
        <v>0</v>
      </c>
      <c r="D43" s="98">
        <v>260439.567364694</v>
      </c>
      <c r="E43" s="98">
        <v>78028.4960299357</v>
      </c>
      <c r="F43" s="98">
        <v>338468.0633946297</v>
      </c>
      <c r="G43" s="98"/>
      <c r="H43" s="216">
        <v>0</v>
      </c>
      <c r="I43" s="216">
        <v>0</v>
      </c>
      <c r="J43" s="98">
        <v>71509.89962469017</v>
      </c>
      <c r="K43" s="98"/>
      <c r="L43" s="98">
        <v>69057.5878310074</v>
      </c>
      <c r="M43" s="98">
        <v>2452.31179368276</v>
      </c>
      <c r="O43" s="222"/>
      <c r="P43" s="229"/>
      <c r="Q43" s="229"/>
      <c r="R43" s="214"/>
      <c r="S43" s="214"/>
      <c r="T43" s="97"/>
    </row>
    <row r="44" spans="2:20" s="58" customFormat="1" ht="9.75">
      <c r="B44" s="9" t="s">
        <v>206</v>
      </c>
      <c r="C44" s="216">
        <v>0</v>
      </c>
      <c r="D44" s="98">
        <v>267588.164506285</v>
      </c>
      <c r="E44" s="98">
        <v>81946.1509813471</v>
      </c>
      <c r="F44" s="98">
        <v>349534.31548763206</v>
      </c>
      <c r="G44" s="98"/>
      <c r="H44" s="216">
        <v>0</v>
      </c>
      <c r="I44" s="216">
        <v>0</v>
      </c>
      <c r="J44" s="98">
        <v>78369.63002356443</v>
      </c>
      <c r="K44" s="98"/>
      <c r="L44" s="98">
        <v>72159.2286810775</v>
      </c>
      <c r="M44" s="98">
        <v>6210.40134248693</v>
      </c>
      <c r="O44" s="222"/>
      <c r="P44" s="229"/>
      <c r="Q44" s="229"/>
      <c r="R44" s="214"/>
      <c r="S44" s="214"/>
      <c r="T44" s="97"/>
    </row>
    <row r="45" spans="2:20" s="58" customFormat="1" ht="9.75">
      <c r="B45" s="46" t="s">
        <v>207</v>
      </c>
      <c r="C45" s="217">
        <v>0</v>
      </c>
      <c r="D45" s="138">
        <v>277466.347177813</v>
      </c>
      <c r="E45" s="138">
        <v>95696.6000821097</v>
      </c>
      <c r="F45" s="138">
        <v>373162.9472599227</v>
      </c>
      <c r="G45" s="138"/>
      <c r="H45" s="217">
        <v>0</v>
      </c>
      <c r="I45" s="217">
        <v>0</v>
      </c>
      <c r="J45" s="138">
        <v>79104.77368267304</v>
      </c>
      <c r="K45" s="138"/>
      <c r="L45" s="138">
        <v>74894.4427878459</v>
      </c>
      <c r="M45" s="138">
        <v>4210.33089482714</v>
      </c>
      <c r="O45" s="222"/>
      <c r="P45" s="229"/>
      <c r="Q45" s="229"/>
      <c r="R45" s="214"/>
      <c r="S45" s="214"/>
      <c r="T45" s="97"/>
    </row>
    <row r="46" spans="2:20" s="58" customFormat="1" ht="9.75">
      <c r="B46" s="9" t="s">
        <v>172</v>
      </c>
      <c r="C46" s="216">
        <v>0</v>
      </c>
      <c r="D46" s="98">
        <v>274392.021318309</v>
      </c>
      <c r="E46" s="98">
        <v>75996.9300127583</v>
      </c>
      <c r="F46" s="98">
        <v>350388.9513310673</v>
      </c>
      <c r="G46" s="98"/>
      <c r="H46" s="216">
        <v>0</v>
      </c>
      <c r="I46" s="216">
        <v>0</v>
      </c>
      <c r="J46" s="98">
        <v>81800.30721737171</v>
      </c>
      <c r="K46" s="98"/>
      <c r="L46" s="98">
        <v>77099.7195948243</v>
      </c>
      <c r="M46" s="98">
        <v>4700.58762254741</v>
      </c>
      <c r="O46" s="222"/>
      <c r="P46" s="229"/>
      <c r="Q46" s="229"/>
      <c r="R46" s="214"/>
      <c r="S46" s="214"/>
      <c r="T46" s="97"/>
    </row>
    <row r="47" spans="2:20" ht="9.75">
      <c r="B47" s="9" t="s">
        <v>173</v>
      </c>
      <c r="C47" s="216">
        <v>0</v>
      </c>
      <c r="D47" s="98">
        <v>285109.470114238</v>
      </c>
      <c r="E47" s="98">
        <v>84102.3172327271</v>
      </c>
      <c r="F47" s="98">
        <v>369211.78734696505</v>
      </c>
      <c r="G47" s="98"/>
      <c r="H47" s="216">
        <v>0</v>
      </c>
      <c r="I47" s="216">
        <v>0</v>
      </c>
      <c r="J47" s="98">
        <v>93526.30397850064</v>
      </c>
      <c r="K47" s="98"/>
      <c r="L47" s="98">
        <v>83661.3986255602</v>
      </c>
      <c r="M47" s="98">
        <v>9864.90535294043</v>
      </c>
      <c r="O47" s="222"/>
      <c r="P47" s="229"/>
      <c r="Q47" s="229"/>
      <c r="R47" s="214"/>
      <c r="S47" s="214"/>
      <c r="T47" s="97"/>
    </row>
    <row r="48" spans="2:20" ht="9.75">
      <c r="B48" s="9" t="s">
        <v>174</v>
      </c>
      <c r="C48" s="216">
        <v>0</v>
      </c>
      <c r="D48" s="98">
        <v>302193.68228593</v>
      </c>
      <c r="E48" s="98">
        <v>89659.6774420287</v>
      </c>
      <c r="F48" s="98">
        <v>391853.3597279587</v>
      </c>
      <c r="G48" s="98"/>
      <c r="H48" s="216">
        <v>0</v>
      </c>
      <c r="I48" s="216">
        <v>0</v>
      </c>
      <c r="J48" s="98">
        <v>93075.16068924655</v>
      </c>
      <c r="K48" s="98"/>
      <c r="L48" s="98">
        <v>91061.1039172753</v>
      </c>
      <c r="M48" s="98">
        <v>2014.05677197126</v>
      </c>
      <c r="O48" s="222"/>
      <c r="P48" s="229"/>
      <c r="Q48" s="229"/>
      <c r="R48" s="214"/>
      <c r="S48" s="214"/>
      <c r="T48" s="97"/>
    </row>
    <row r="49" spans="2:20" ht="9.75">
      <c r="B49" s="46" t="s">
        <v>175</v>
      </c>
      <c r="C49" s="217">
        <v>0</v>
      </c>
      <c r="D49" s="138">
        <v>318154.676281524</v>
      </c>
      <c r="E49" s="138">
        <v>108989.439012486</v>
      </c>
      <c r="F49" s="138">
        <v>427144.11529401003</v>
      </c>
      <c r="G49" s="138"/>
      <c r="H49" s="217">
        <v>0</v>
      </c>
      <c r="I49" s="217">
        <v>0</v>
      </c>
      <c r="J49" s="138">
        <v>84925.76270488113</v>
      </c>
      <c r="K49" s="138"/>
      <c r="L49" s="138">
        <v>88688.7444623402</v>
      </c>
      <c r="M49" s="138">
        <v>-3762.98175745907</v>
      </c>
      <c r="O49" s="222"/>
      <c r="P49" s="229"/>
      <c r="Q49" s="229"/>
      <c r="R49" s="214"/>
      <c r="S49" s="214"/>
      <c r="T49" s="97"/>
    </row>
    <row r="50" spans="2:20" ht="9.75">
      <c r="B50" s="9" t="s">
        <v>134</v>
      </c>
      <c r="C50" s="216">
        <v>0</v>
      </c>
      <c r="D50" s="98">
        <v>308432.884476533</v>
      </c>
      <c r="E50" s="98">
        <v>88880.3203379713</v>
      </c>
      <c r="F50" s="98">
        <v>397313.20481450425</v>
      </c>
      <c r="G50" s="98"/>
      <c r="H50" s="216">
        <v>0</v>
      </c>
      <c r="I50" s="216">
        <v>0</v>
      </c>
      <c r="J50" s="98">
        <v>86067.63488807892</v>
      </c>
      <c r="K50" s="98"/>
      <c r="L50" s="98">
        <v>86201.02820105</v>
      </c>
      <c r="M50" s="98">
        <v>-133.393312971079</v>
      </c>
      <c r="O50" s="222"/>
      <c r="P50" s="229"/>
      <c r="Q50" s="229"/>
      <c r="R50" s="214"/>
      <c r="S50" s="214"/>
      <c r="T50" s="97"/>
    </row>
    <row r="51" spans="2:20" ht="9.75">
      <c r="B51" s="9" t="s">
        <v>135</v>
      </c>
      <c r="C51" s="216">
        <v>0</v>
      </c>
      <c r="D51" s="98">
        <v>321615.743415123</v>
      </c>
      <c r="E51" s="98">
        <v>95183.4317361028</v>
      </c>
      <c r="F51" s="98">
        <v>416799.1751512258</v>
      </c>
      <c r="G51" s="98"/>
      <c r="H51" s="216">
        <v>0</v>
      </c>
      <c r="I51" s="216">
        <v>0</v>
      </c>
      <c r="J51" s="98">
        <v>101523.65848745499</v>
      </c>
      <c r="K51" s="98"/>
      <c r="L51" s="98">
        <v>93658.2267609594</v>
      </c>
      <c r="M51" s="98">
        <v>7865.43172649559</v>
      </c>
      <c r="O51" s="222"/>
      <c r="P51" s="229"/>
      <c r="Q51" s="229"/>
      <c r="R51" s="214"/>
      <c r="S51" s="214"/>
      <c r="T51" s="97"/>
    </row>
    <row r="52" spans="2:20" ht="9.75">
      <c r="B52" s="9" t="s">
        <v>136</v>
      </c>
      <c r="C52" s="216">
        <v>0</v>
      </c>
      <c r="D52" s="98">
        <v>332728.867047651</v>
      </c>
      <c r="E52" s="98">
        <v>98655.0050295814</v>
      </c>
      <c r="F52" s="98">
        <v>431383.87207723234</v>
      </c>
      <c r="G52" s="98"/>
      <c r="H52" s="216">
        <v>0</v>
      </c>
      <c r="I52" s="216">
        <v>0</v>
      </c>
      <c r="J52" s="98">
        <v>100324.84086855952</v>
      </c>
      <c r="K52" s="98"/>
      <c r="L52" s="98">
        <v>97615.2631546135</v>
      </c>
      <c r="M52" s="98">
        <v>2709.57771394603</v>
      </c>
      <c r="O52" s="222"/>
      <c r="P52" s="229"/>
      <c r="Q52" s="229"/>
      <c r="R52" s="214"/>
      <c r="S52" s="214"/>
      <c r="T52" s="97"/>
    </row>
    <row r="53" spans="2:20" ht="9.75">
      <c r="B53" s="46" t="s">
        <v>137</v>
      </c>
      <c r="C53" s="217">
        <v>0</v>
      </c>
      <c r="D53" s="138">
        <v>349894.534060692</v>
      </c>
      <c r="E53" s="138">
        <v>123893.971596345</v>
      </c>
      <c r="F53" s="138">
        <v>473788.505657037</v>
      </c>
      <c r="G53" s="138"/>
      <c r="H53" s="217">
        <v>0</v>
      </c>
      <c r="I53" s="217">
        <v>0</v>
      </c>
      <c r="J53" s="138">
        <v>90769.98689590652</v>
      </c>
      <c r="K53" s="138"/>
      <c r="L53" s="138">
        <v>96402.4288833771</v>
      </c>
      <c r="M53" s="138">
        <v>-5632.44198747058</v>
      </c>
      <c r="O53" s="222"/>
      <c r="P53" s="229"/>
      <c r="Q53" s="229"/>
      <c r="R53" s="214"/>
      <c r="S53" s="214"/>
      <c r="T53" s="97"/>
    </row>
    <row r="54" spans="2:20" ht="9.75">
      <c r="B54" s="9" t="s">
        <v>138</v>
      </c>
      <c r="C54" s="216">
        <v>0</v>
      </c>
      <c r="D54" s="98">
        <v>345058.904290354</v>
      </c>
      <c r="E54" s="98">
        <v>99933.6254765778</v>
      </c>
      <c r="F54" s="98">
        <v>444992.5297669318</v>
      </c>
      <c r="G54" s="98"/>
      <c r="H54" s="216">
        <v>0</v>
      </c>
      <c r="I54" s="216">
        <v>0</v>
      </c>
      <c r="J54" s="98">
        <v>94956.27124731918</v>
      </c>
      <c r="K54" s="98"/>
      <c r="L54" s="98">
        <v>97074.975828931</v>
      </c>
      <c r="M54" s="98">
        <v>-2118.70458161182</v>
      </c>
      <c r="O54" s="222"/>
      <c r="P54" s="229"/>
      <c r="Q54" s="229"/>
      <c r="R54" s="214"/>
      <c r="S54" s="214"/>
      <c r="T54" s="97"/>
    </row>
    <row r="55" spans="2:20" ht="9.75">
      <c r="B55" s="9" t="s">
        <v>139</v>
      </c>
      <c r="C55" s="216">
        <v>0</v>
      </c>
      <c r="D55" s="98">
        <v>355856.027302133</v>
      </c>
      <c r="E55" s="98">
        <v>104523.283218367</v>
      </c>
      <c r="F55" s="98">
        <v>460379.31052049994</v>
      </c>
      <c r="G55" s="98"/>
      <c r="H55" s="216">
        <v>0</v>
      </c>
      <c r="I55" s="216">
        <v>0</v>
      </c>
      <c r="J55" s="98">
        <v>108990.99997921694</v>
      </c>
      <c r="K55" s="98"/>
      <c r="L55" s="98">
        <v>101046.868559588</v>
      </c>
      <c r="M55" s="98">
        <v>7944.13141962895</v>
      </c>
      <c r="O55" s="222"/>
      <c r="P55" s="229"/>
      <c r="Q55" s="229"/>
      <c r="R55" s="214"/>
      <c r="S55" s="214"/>
      <c r="T55" s="97"/>
    </row>
    <row r="56" spans="2:20" ht="9.75">
      <c r="B56" s="9" t="s">
        <v>140</v>
      </c>
      <c r="C56" s="216">
        <v>0</v>
      </c>
      <c r="D56" s="98">
        <v>368775.169163467</v>
      </c>
      <c r="E56" s="98">
        <v>110529.827205818</v>
      </c>
      <c r="F56" s="98">
        <v>479304.99636928504</v>
      </c>
      <c r="G56" s="98"/>
      <c r="H56" s="216">
        <v>0</v>
      </c>
      <c r="I56" s="216">
        <v>0</v>
      </c>
      <c r="J56" s="98">
        <v>117066.00308705727</v>
      </c>
      <c r="K56" s="98"/>
      <c r="L56" s="98">
        <v>108672.884585351</v>
      </c>
      <c r="M56" s="98">
        <v>8393.11850170627</v>
      </c>
      <c r="O56" s="222"/>
      <c r="P56" s="229"/>
      <c r="Q56" s="229"/>
      <c r="R56" s="214"/>
      <c r="S56" s="214"/>
      <c r="T56" s="97"/>
    </row>
    <row r="57" spans="2:20" ht="9.75">
      <c r="B57" s="46" t="s">
        <v>141</v>
      </c>
      <c r="C57" s="217">
        <v>0</v>
      </c>
      <c r="D57" s="138">
        <v>386730.328244046</v>
      </c>
      <c r="E57" s="138">
        <v>138408.751699238</v>
      </c>
      <c r="F57" s="138">
        <v>525139.079943284</v>
      </c>
      <c r="G57" s="138"/>
      <c r="H57" s="217">
        <v>0</v>
      </c>
      <c r="I57" s="217">
        <v>0</v>
      </c>
      <c r="J57" s="138">
        <v>113806.61793640665</v>
      </c>
      <c r="K57" s="138"/>
      <c r="L57" s="138">
        <v>109146.32042613</v>
      </c>
      <c r="M57" s="138">
        <v>4660.29751027665</v>
      </c>
      <c r="O57" s="222"/>
      <c r="P57" s="229"/>
      <c r="Q57" s="229"/>
      <c r="R57" s="214"/>
      <c r="S57" s="214"/>
      <c r="T57" s="97"/>
    </row>
    <row r="58" spans="2:20" ht="9.75">
      <c r="B58" s="9" t="s">
        <v>142</v>
      </c>
      <c r="C58" s="216">
        <v>0</v>
      </c>
      <c r="D58" s="98">
        <v>384934.368442726</v>
      </c>
      <c r="E58" s="98">
        <v>113101.025475458</v>
      </c>
      <c r="F58" s="98">
        <v>498035.393918184</v>
      </c>
      <c r="G58" s="98"/>
      <c r="H58" s="216">
        <v>0</v>
      </c>
      <c r="I58" s="216">
        <v>0</v>
      </c>
      <c r="J58" s="98">
        <v>122207.4829957385</v>
      </c>
      <c r="K58" s="98"/>
      <c r="L58" s="98">
        <v>109647.297085894</v>
      </c>
      <c r="M58" s="98">
        <v>12560.1859098445</v>
      </c>
      <c r="O58" s="222"/>
      <c r="P58" s="229"/>
      <c r="Q58" s="229"/>
      <c r="R58" s="214"/>
      <c r="S58" s="214"/>
      <c r="T58" s="97"/>
    </row>
    <row r="59" spans="2:20" ht="9.75">
      <c r="B59" s="9" t="s">
        <v>143</v>
      </c>
      <c r="C59" s="216">
        <v>0</v>
      </c>
      <c r="D59" s="98">
        <v>400707.642848308</v>
      </c>
      <c r="E59" s="98">
        <v>122166.980456325</v>
      </c>
      <c r="F59" s="98">
        <v>522874.623304633</v>
      </c>
      <c r="G59" s="98"/>
      <c r="H59" s="216">
        <v>0</v>
      </c>
      <c r="I59" s="216">
        <v>0</v>
      </c>
      <c r="J59" s="98">
        <v>135304.31734293338</v>
      </c>
      <c r="K59" s="98"/>
      <c r="L59" s="98">
        <v>119577.338015416</v>
      </c>
      <c r="M59" s="98">
        <v>15726.9793275174</v>
      </c>
      <c r="O59" s="222"/>
      <c r="P59" s="229"/>
      <c r="Q59" s="229"/>
      <c r="R59" s="214"/>
      <c r="S59" s="214"/>
      <c r="T59" s="97"/>
    </row>
    <row r="60" spans="2:20" ht="9.75">
      <c r="B60" s="9" t="s">
        <v>144</v>
      </c>
      <c r="C60" s="216">
        <v>0</v>
      </c>
      <c r="D60" s="98">
        <v>410304.650116514</v>
      </c>
      <c r="E60" s="98">
        <v>123636.051318202</v>
      </c>
      <c r="F60" s="98">
        <v>533940.701434716</v>
      </c>
      <c r="G60" s="98"/>
      <c r="H60" s="216">
        <v>0</v>
      </c>
      <c r="I60" s="216">
        <v>0</v>
      </c>
      <c r="J60" s="98">
        <v>147956.4545497411</v>
      </c>
      <c r="K60" s="98"/>
      <c r="L60" s="98">
        <v>130340.671279509</v>
      </c>
      <c r="M60" s="98">
        <v>17615.7832702321</v>
      </c>
      <c r="O60" s="222"/>
      <c r="P60" s="229"/>
      <c r="Q60" s="229"/>
      <c r="R60" s="214"/>
      <c r="S60" s="214"/>
      <c r="T60" s="97"/>
    </row>
    <row r="61" spans="2:20" ht="9.75">
      <c r="B61" s="46" t="s">
        <v>145</v>
      </c>
      <c r="C61" s="217">
        <v>0</v>
      </c>
      <c r="D61" s="138">
        <v>432563.275592452</v>
      </c>
      <c r="E61" s="138">
        <v>150219.929450015</v>
      </c>
      <c r="F61" s="138">
        <v>582783.205042467</v>
      </c>
      <c r="G61" s="138"/>
      <c r="H61" s="217">
        <v>0</v>
      </c>
      <c r="I61" s="217">
        <v>0</v>
      </c>
      <c r="J61" s="138">
        <v>137903.86978158588</v>
      </c>
      <c r="K61" s="138"/>
      <c r="L61" s="138">
        <v>131549.36861918</v>
      </c>
      <c r="M61" s="138">
        <v>6354.50116240587</v>
      </c>
      <c r="O61" s="222"/>
      <c r="P61" s="229"/>
      <c r="Q61" s="229"/>
      <c r="R61" s="214"/>
      <c r="S61" s="214"/>
      <c r="T61" s="97"/>
    </row>
    <row r="62" spans="2:20" ht="9.75">
      <c r="B62" s="9" t="s">
        <v>146</v>
      </c>
      <c r="C62" s="216">
        <v>0</v>
      </c>
      <c r="D62" s="98">
        <v>433515.480194787</v>
      </c>
      <c r="E62" s="98">
        <v>126900.360633774</v>
      </c>
      <c r="F62" s="98">
        <v>560415.840828561</v>
      </c>
      <c r="G62" s="98"/>
      <c r="H62" s="216">
        <v>0</v>
      </c>
      <c r="I62" s="216">
        <v>0</v>
      </c>
      <c r="J62" s="98">
        <v>155242.769756253</v>
      </c>
      <c r="K62" s="98"/>
      <c r="L62" s="98">
        <v>133144.620233059</v>
      </c>
      <c r="M62" s="98">
        <v>22098.149523194</v>
      </c>
      <c r="O62" s="222"/>
      <c r="P62" s="229"/>
      <c r="Q62" s="229"/>
      <c r="R62" s="214"/>
      <c r="S62" s="214"/>
      <c r="T62" s="97"/>
    </row>
    <row r="63" spans="2:20" ht="9.75">
      <c r="B63" s="9" t="s">
        <v>147</v>
      </c>
      <c r="C63" s="216">
        <v>0</v>
      </c>
      <c r="D63" s="98">
        <v>456276.808672743</v>
      </c>
      <c r="E63" s="98">
        <v>138126.298185623</v>
      </c>
      <c r="F63" s="98">
        <v>594403.1068583659</v>
      </c>
      <c r="G63" s="98"/>
      <c r="H63" s="216">
        <v>0</v>
      </c>
      <c r="I63" s="216">
        <v>0</v>
      </c>
      <c r="J63" s="98">
        <v>175178.3106224441</v>
      </c>
      <c r="K63" s="98"/>
      <c r="L63" s="98">
        <v>148494.67845492</v>
      </c>
      <c r="M63" s="98">
        <v>26683.6321675241</v>
      </c>
      <c r="O63" s="222"/>
      <c r="P63" s="229"/>
      <c r="Q63" s="229"/>
      <c r="R63" s="214"/>
      <c r="S63" s="214"/>
      <c r="T63" s="97"/>
    </row>
    <row r="64" spans="2:20" ht="9.75">
      <c r="B64" s="9" t="s">
        <v>148</v>
      </c>
      <c r="C64" s="216">
        <v>0</v>
      </c>
      <c r="D64" s="98">
        <v>480458.020770192</v>
      </c>
      <c r="E64" s="98">
        <v>143010.956663368</v>
      </c>
      <c r="F64" s="98">
        <v>623468.97743356</v>
      </c>
      <c r="G64" s="98"/>
      <c r="H64" s="216">
        <v>0</v>
      </c>
      <c r="I64" s="216">
        <v>0</v>
      </c>
      <c r="J64" s="98">
        <v>188169.950079628</v>
      </c>
      <c r="K64" s="98"/>
      <c r="L64" s="98">
        <v>169626.408990345</v>
      </c>
      <c r="M64" s="98">
        <v>18543.541089283</v>
      </c>
      <c r="O64" s="222"/>
      <c r="P64" s="229"/>
      <c r="Q64" s="229"/>
      <c r="R64" s="214"/>
      <c r="S64" s="214"/>
      <c r="T64" s="97"/>
    </row>
    <row r="65" spans="2:20" ht="9.75">
      <c r="B65" s="46" t="s">
        <v>149</v>
      </c>
      <c r="C65" s="217">
        <v>0</v>
      </c>
      <c r="D65" s="138">
        <v>487151.039362278</v>
      </c>
      <c r="E65" s="138">
        <v>170595.373217235</v>
      </c>
      <c r="F65" s="138">
        <v>657746.412579513</v>
      </c>
      <c r="G65" s="138"/>
      <c r="H65" s="217">
        <v>0</v>
      </c>
      <c r="I65" s="217">
        <v>0</v>
      </c>
      <c r="J65" s="138">
        <v>158844.05074167496</v>
      </c>
      <c r="K65" s="138"/>
      <c r="L65" s="138">
        <v>154397.327521676</v>
      </c>
      <c r="M65" s="138">
        <v>4446.72321999897</v>
      </c>
      <c r="O65" s="222"/>
      <c r="P65" s="229"/>
      <c r="Q65" s="229"/>
      <c r="R65" s="214"/>
      <c r="S65" s="214"/>
      <c r="T65" s="97"/>
    </row>
    <row r="66" spans="2:20" ht="9.75">
      <c r="B66" s="9" t="s">
        <v>150</v>
      </c>
      <c r="C66" s="216">
        <v>0</v>
      </c>
      <c r="D66" s="98">
        <v>473861.824065925</v>
      </c>
      <c r="E66" s="98">
        <v>148312.286405366</v>
      </c>
      <c r="F66" s="98">
        <v>622174.110471291</v>
      </c>
      <c r="G66" s="98"/>
      <c r="H66" s="216">
        <v>0</v>
      </c>
      <c r="I66" s="216">
        <v>0</v>
      </c>
      <c r="J66" s="98">
        <v>137302.51048669993</v>
      </c>
      <c r="K66" s="98"/>
      <c r="L66" s="98">
        <v>135655.920257703</v>
      </c>
      <c r="M66" s="98">
        <v>1646.59022899695</v>
      </c>
      <c r="O66" s="222"/>
      <c r="P66" s="229"/>
      <c r="Q66" s="229"/>
      <c r="R66" s="214"/>
      <c r="S66" s="214"/>
      <c r="T66" s="97"/>
    </row>
    <row r="67" spans="2:20" ht="9.75">
      <c r="B67" s="9" t="s">
        <v>151</v>
      </c>
      <c r="C67" s="216">
        <v>0</v>
      </c>
      <c r="D67" s="98">
        <v>504073.419073561</v>
      </c>
      <c r="E67" s="98">
        <v>148705.460864748</v>
      </c>
      <c r="F67" s="98">
        <v>652778.879938309</v>
      </c>
      <c r="G67" s="98"/>
      <c r="H67" s="216">
        <v>0</v>
      </c>
      <c r="I67" s="216">
        <v>0</v>
      </c>
      <c r="J67" s="98">
        <v>145039.8362501975</v>
      </c>
      <c r="K67" s="98"/>
      <c r="L67" s="98">
        <v>148013.211391142</v>
      </c>
      <c r="M67" s="98">
        <v>-2973.3751409445</v>
      </c>
      <c r="O67" s="222"/>
      <c r="P67" s="229"/>
      <c r="Q67" s="229"/>
      <c r="R67" s="214"/>
      <c r="S67" s="214"/>
      <c r="T67" s="97"/>
    </row>
    <row r="68" spans="2:20" ht="9.75">
      <c r="B68" s="9" t="s">
        <v>152</v>
      </c>
      <c r="C68" s="216">
        <v>0</v>
      </c>
      <c r="D68" s="98">
        <v>534278.387401638</v>
      </c>
      <c r="E68" s="98">
        <v>155478.380165363</v>
      </c>
      <c r="F68" s="98">
        <v>689756.7675670009</v>
      </c>
      <c r="G68" s="98"/>
      <c r="H68" s="216">
        <v>0</v>
      </c>
      <c r="I68" s="216">
        <v>0</v>
      </c>
      <c r="J68" s="98">
        <v>165532.17468730328</v>
      </c>
      <c r="K68" s="98"/>
      <c r="L68" s="98">
        <v>173007.641935639</v>
      </c>
      <c r="M68" s="98">
        <v>-7475.4672483357</v>
      </c>
      <c r="O68" s="222"/>
      <c r="P68" s="229"/>
      <c r="Q68" s="229"/>
      <c r="R68" s="214"/>
      <c r="S68" s="214"/>
      <c r="T68" s="97"/>
    </row>
    <row r="69" spans="2:20" ht="9.75">
      <c r="B69" s="46" t="s">
        <v>153</v>
      </c>
      <c r="C69" s="217">
        <v>0</v>
      </c>
      <c r="D69" s="138">
        <v>551782.577458877</v>
      </c>
      <c r="E69" s="138">
        <v>194242.148164523</v>
      </c>
      <c r="F69" s="138">
        <v>746024.7256234</v>
      </c>
      <c r="G69" s="138"/>
      <c r="H69" s="217">
        <v>0</v>
      </c>
      <c r="I69" s="217">
        <v>0</v>
      </c>
      <c r="J69" s="138">
        <v>183004.51644579796</v>
      </c>
      <c r="K69" s="138"/>
      <c r="L69" s="138">
        <v>182513.757715515</v>
      </c>
      <c r="M69" s="138">
        <v>490.758730282949</v>
      </c>
      <c r="O69" s="222"/>
      <c r="P69" s="229"/>
      <c r="Q69" s="229"/>
      <c r="R69" s="214"/>
      <c r="S69" s="214"/>
      <c r="T69" s="97"/>
    </row>
    <row r="70" spans="2:20" ht="9.75">
      <c r="B70" s="9" t="s">
        <v>154</v>
      </c>
      <c r="C70" s="98">
        <v>872046.1129310251</v>
      </c>
      <c r="D70" s="98">
        <v>546430.062961865</v>
      </c>
      <c r="E70" s="98">
        <v>163110.444211202</v>
      </c>
      <c r="F70" s="211">
        <v>709540.507173067</v>
      </c>
      <c r="G70" s="98"/>
      <c r="H70" s="98">
        <v>162505.60575795814</v>
      </c>
      <c r="I70" s="98">
        <v>25756.22722585569</v>
      </c>
      <c r="J70" s="98">
        <v>188261.83298381383</v>
      </c>
      <c r="K70" s="98"/>
      <c r="L70" s="98">
        <v>178273.111810367</v>
      </c>
      <c r="M70" s="98">
        <v>9988.72117344683</v>
      </c>
      <c r="O70" s="222"/>
      <c r="P70" s="229"/>
      <c r="Q70" s="229"/>
      <c r="R70" s="214"/>
      <c r="S70" s="214"/>
      <c r="T70" s="97"/>
    </row>
    <row r="71" spans="2:20" ht="9.75">
      <c r="B71" s="9" t="s">
        <v>155</v>
      </c>
      <c r="C71" s="98">
        <v>924830.2007929032</v>
      </c>
      <c r="D71" s="98">
        <v>568450.539166004</v>
      </c>
      <c r="E71" s="98">
        <v>172794.628599317</v>
      </c>
      <c r="F71" s="211">
        <v>741245.167765321</v>
      </c>
      <c r="G71" s="98"/>
      <c r="H71" s="98">
        <v>183585.03302758222</v>
      </c>
      <c r="I71" s="98">
        <v>25057.30440551939</v>
      </c>
      <c r="J71" s="98">
        <v>208642.3374331016</v>
      </c>
      <c r="K71" s="98"/>
      <c r="L71" s="98">
        <v>193746.979596007</v>
      </c>
      <c r="M71" s="98">
        <v>14895.3578370946</v>
      </c>
      <c r="O71" s="222"/>
      <c r="P71" s="229"/>
      <c r="Q71" s="229"/>
      <c r="R71" s="214"/>
      <c r="S71" s="214"/>
      <c r="T71" s="97"/>
    </row>
    <row r="72" spans="2:20" ht="9.75">
      <c r="B72" s="9" t="s">
        <v>156</v>
      </c>
      <c r="C72" s="98">
        <v>986634.0802624332</v>
      </c>
      <c r="D72" s="98">
        <v>596880.156310699</v>
      </c>
      <c r="E72" s="98">
        <v>180248.086296795</v>
      </c>
      <c r="F72" s="211">
        <v>777128.2426074939</v>
      </c>
      <c r="G72" s="98"/>
      <c r="H72" s="98">
        <v>209505.83765493927</v>
      </c>
      <c r="I72" s="98">
        <v>24999.25642576575</v>
      </c>
      <c r="J72" s="98">
        <v>234505.09408070502</v>
      </c>
      <c r="K72" s="98"/>
      <c r="L72" s="98">
        <v>215461.81942899</v>
      </c>
      <c r="M72" s="98">
        <v>19043.274651715</v>
      </c>
      <c r="O72" s="222"/>
      <c r="P72" s="229"/>
      <c r="Q72" s="229"/>
      <c r="R72" s="214"/>
      <c r="S72" s="214"/>
      <c r="T72" s="97"/>
    </row>
    <row r="73" spans="2:20" ht="9.75">
      <c r="B73" s="46" t="s">
        <v>157</v>
      </c>
      <c r="C73" s="138">
        <v>1043515.7128523691</v>
      </c>
      <c r="D73" s="138">
        <v>629394.241561432</v>
      </c>
      <c r="E73" s="138">
        <v>222812.840892686</v>
      </c>
      <c r="F73" s="212">
        <v>852207.0824541181</v>
      </c>
      <c r="G73" s="138"/>
      <c r="H73" s="138">
        <v>191308.630398251</v>
      </c>
      <c r="I73" s="138">
        <v>24448.105104128277</v>
      </c>
      <c r="J73" s="138">
        <v>215756.73550237928</v>
      </c>
      <c r="K73" s="138"/>
      <c r="L73" s="138">
        <v>212871.089164636</v>
      </c>
      <c r="M73" s="138">
        <v>2885.64633774327</v>
      </c>
      <c r="O73" s="222"/>
      <c r="P73" s="229"/>
      <c r="Q73" s="229"/>
      <c r="R73" s="214"/>
      <c r="S73" s="214"/>
      <c r="T73" s="97"/>
    </row>
    <row r="74" spans="2:20" ht="9.75">
      <c r="B74" s="9" t="s">
        <v>167</v>
      </c>
      <c r="C74" s="98">
        <v>1001038.8951843496</v>
      </c>
      <c r="D74" s="98">
        <v>625395.221239015</v>
      </c>
      <c r="E74" s="98">
        <v>177584.075682336</v>
      </c>
      <c r="F74" s="98">
        <v>802979.296921351</v>
      </c>
      <c r="G74" s="98"/>
      <c r="H74" s="98">
        <v>198059.59826299862</v>
      </c>
      <c r="I74" s="98">
        <v>28414.320851253462</v>
      </c>
      <c r="J74" s="98">
        <v>226473.9191142521</v>
      </c>
      <c r="K74" s="98"/>
      <c r="L74" s="98">
        <v>211295.142170732</v>
      </c>
      <c r="M74" s="98">
        <v>15178.7769435201</v>
      </c>
      <c r="O74" s="222"/>
      <c r="P74" s="229"/>
      <c r="Q74" s="229"/>
      <c r="R74" s="214"/>
      <c r="S74" s="214"/>
      <c r="T74" s="97"/>
    </row>
    <row r="75" spans="2:20" ht="9.75">
      <c r="B75" s="9" t="s">
        <v>168</v>
      </c>
      <c r="C75" s="98">
        <v>1073794.825135889</v>
      </c>
      <c r="D75" s="98">
        <v>650276.56889366</v>
      </c>
      <c r="E75" s="98">
        <v>198667.549088737</v>
      </c>
      <c r="F75" s="98">
        <v>848944.117982397</v>
      </c>
      <c r="G75" s="98"/>
      <c r="H75" s="98">
        <v>224850.70715349203</v>
      </c>
      <c r="I75" s="98">
        <v>21980.036810808786</v>
      </c>
      <c r="J75" s="98">
        <v>246830.7439643008</v>
      </c>
      <c r="K75" s="98"/>
      <c r="L75" s="98">
        <v>222203.588453492</v>
      </c>
      <c r="M75" s="98">
        <v>24627.1555108088</v>
      </c>
      <c r="O75" s="222"/>
      <c r="P75" s="229"/>
      <c r="Q75" s="229"/>
      <c r="R75" s="214"/>
      <c r="S75" s="214"/>
      <c r="T75" s="97"/>
    </row>
    <row r="76" spans="2:20" ht="9.75">
      <c r="B76" s="9" t="s">
        <v>169</v>
      </c>
      <c r="C76" s="98">
        <v>1096739.1356312388</v>
      </c>
      <c r="D76" s="98">
        <v>668368.821738514</v>
      </c>
      <c r="E76" s="98">
        <v>199001.09596294</v>
      </c>
      <c r="F76" s="98">
        <v>867369.917701454</v>
      </c>
      <c r="G76" s="98"/>
      <c r="H76" s="98">
        <v>229369.2179297848</v>
      </c>
      <c r="I76" s="98">
        <v>20503.625802757713</v>
      </c>
      <c r="J76" s="98">
        <v>249872.8437325425</v>
      </c>
      <c r="K76" s="98"/>
      <c r="L76" s="98">
        <v>237371.50635159</v>
      </c>
      <c r="M76" s="98">
        <v>12501.3373809525</v>
      </c>
      <c r="O76" s="222"/>
      <c r="P76" s="229"/>
      <c r="Q76" s="229"/>
      <c r="R76" s="214"/>
      <c r="S76" s="214"/>
      <c r="T76" s="97"/>
    </row>
    <row r="77" spans="2:20" ht="9.75">
      <c r="B77" s="46" t="s">
        <v>171</v>
      </c>
      <c r="C77" s="138">
        <v>1133652.0251142343</v>
      </c>
      <c r="D77" s="138">
        <v>692968.388128811</v>
      </c>
      <c r="E77" s="138">
        <v>242115.279265986</v>
      </c>
      <c r="F77" s="138">
        <v>935083.6673947971</v>
      </c>
      <c r="G77" s="138"/>
      <c r="H77" s="138">
        <v>198568.35771943722</v>
      </c>
      <c r="I77" s="138">
        <v>32313.135469467612</v>
      </c>
      <c r="J77" s="138">
        <v>230881.49318890483</v>
      </c>
      <c r="K77" s="138"/>
      <c r="L77" s="138">
        <v>232014.763024186</v>
      </c>
      <c r="M77" s="138">
        <v>-1133.26983528116</v>
      </c>
      <c r="O77" s="222"/>
      <c r="P77" s="229"/>
      <c r="Q77" s="229"/>
      <c r="R77" s="214"/>
      <c r="S77" s="214"/>
      <c r="T77" s="97"/>
    </row>
    <row r="78" spans="2:20" ht="9.75">
      <c r="B78" s="9" t="s">
        <v>177</v>
      </c>
      <c r="C78" s="98">
        <v>1103204.4244185323</v>
      </c>
      <c r="D78" s="98">
        <v>687889.545687287</v>
      </c>
      <c r="E78" s="98">
        <v>198324.770974271</v>
      </c>
      <c r="F78" s="211">
        <v>886214.316661558</v>
      </c>
      <c r="G78" s="98"/>
      <c r="H78" s="98">
        <v>216990.1077569743</v>
      </c>
      <c r="I78" s="98">
        <v>25566.9809082594</v>
      </c>
      <c r="J78" s="98">
        <v>242557.0886652337</v>
      </c>
      <c r="K78" s="98"/>
      <c r="L78" s="98">
        <v>225406.260480116</v>
      </c>
      <c r="M78" s="98">
        <v>17150.8281851177</v>
      </c>
      <c r="O78" s="222"/>
      <c r="P78" s="229"/>
      <c r="Q78" s="229"/>
      <c r="R78" s="214"/>
      <c r="S78" s="214"/>
      <c r="T78" s="97"/>
    </row>
    <row r="79" spans="2:20" ht="9.75">
      <c r="B79" s="9" t="s">
        <v>178</v>
      </c>
      <c r="C79" s="98">
        <v>1147295.3797805521</v>
      </c>
      <c r="D79" s="98">
        <v>706971.713104168</v>
      </c>
      <c r="E79" s="98">
        <v>220362.786586713</v>
      </c>
      <c r="F79" s="211">
        <v>927334.499690881</v>
      </c>
      <c r="G79" s="98"/>
      <c r="H79" s="98">
        <v>219960.88008967112</v>
      </c>
      <c r="I79" s="98">
        <v>27506.38604449958</v>
      </c>
      <c r="J79" s="98">
        <v>247467.2661341707</v>
      </c>
      <c r="K79" s="98"/>
      <c r="L79" s="98">
        <v>233705.831431179</v>
      </c>
      <c r="M79" s="98">
        <v>13761.4347029917</v>
      </c>
      <c r="O79" s="222"/>
      <c r="P79" s="229"/>
      <c r="Q79" s="229"/>
      <c r="R79" s="214"/>
      <c r="S79" s="214"/>
      <c r="T79" s="97"/>
    </row>
    <row r="80" spans="2:20" ht="9.75">
      <c r="B80" s="9" t="s">
        <v>179</v>
      </c>
      <c r="C80" s="98">
        <v>1187827.8921997494</v>
      </c>
      <c r="D80" s="98">
        <v>739182.803452803</v>
      </c>
      <c r="E80" s="98">
        <v>220142.047496247</v>
      </c>
      <c r="F80" s="211">
        <v>959324.85094905</v>
      </c>
      <c r="G80" s="98"/>
      <c r="H80" s="98">
        <v>228503.04125069932</v>
      </c>
      <c r="I80" s="98">
        <v>23165.484496607154</v>
      </c>
      <c r="J80" s="98">
        <v>251668.52574730647</v>
      </c>
      <c r="K80" s="98"/>
      <c r="L80" s="98">
        <v>246761.708304226</v>
      </c>
      <c r="M80" s="98">
        <v>4906.81744308048</v>
      </c>
      <c r="O80" s="222"/>
      <c r="P80" s="229"/>
      <c r="Q80" s="229"/>
      <c r="R80" s="214"/>
      <c r="S80" s="214"/>
      <c r="T80" s="97"/>
    </row>
    <row r="81" spans="2:24" ht="9.75">
      <c r="B81" s="46" t="s">
        <v>208</v>
      </c>
      <c r="C81" s="138">
        <v>1216008.6436072355</v>
      </c>
      <c r="D81" s="138">
        <v>774366.155755742</v>
      </c>
      <c r="E81" s="138">
        <v>270783.394942769</v>
      </c>
      <c r="F81" s="212">
        <v>1045149.5506985111</v>
      </c>
      <c r="G81" s="138"/>
      <c r="H81" s="138">
        <v>170859.09290872444</v>
      </c>
      <c r="I81" s="138">
        <v>46251.788044563844</v>
      </c>
      <c r="J81" s="138">
        <v>217110.8809532883</v>
      </c>
      <c r="K81" s="138"/>
      <c r="L81" s="138">
        <v>246650.199784478</v>
      </c>
      <c r="M81" s="138">
        <v>-29539.3188311897</v>
      </c>
      <c r="O81" s="222"/>
      <c r="P81" s="229"/>
      <c r="Q81" s="229"/>
      <c r="R81" s="214"/>
      <c r="S81" s="214"/>
      <c r="T81" s="97"/>
      <c r="U81" s="163"/>
      <c r="V81" s="163"/>
      <c r="W81" s="163"/>
      <c r="X81" s="163"/>
    </row>
    <row r="82" spans="2:20" ht="9.75">
      <c r="B82" s="81" t="s">
        <v>252</v>
      </c>
      <c r="C82" s="98">
        <v>1186448.3127524238</v>
      </c>
      <c r="D82" s="98">
        <v>758332.981566313</v>
      </c>
      <c r="E82" s="98">
        <v>217083.664888804</v>
      </c>
      <c r="F82" s="98">
        <v>975416.6464551169</v>
      </c>
      <c r="G82" s="98"/>
      <c r="H82" s="98">
        <v>211031.6662973069</v>
      </c>
      <c r="I82" s="98">
        <v>55035.63741190435</v>
      </c>
      <c r="J82" s="98">
        <v>266067.30370921124</v>
      </c>
      <c r="K82" s="98"/>
      <c r="L82" s="98">
        <v>243744.326496179</v>
      </c>
      <c r="M82" s="98">
        <v>22322.9772130322</v>
      </c>
      <c r="O82" s="222"/>
      <c r="P82" s="229"/>
      <c r="Q82" s="229"/>
      <c r="R82" s="214"/>
      <c r="S82" s="214"/>
      <c r="T82" s="97"/>
    </row>
    <row r="83" spans="2:20" s="58" customFormat="1" ht="9.75">
      <c r="B83" s="5" t="s">
        <v>253</v>
      </c>
      <c r="C83" s="98">
        <v>1266288.0848691522</v>
      </c>
      <c r="D83" s="98">
        <v>785532.670347739</v>
      </c>
      <c r="E83" s="98">
        <v>248106.894806462</v>
      </c>
      <c r="F83" s="98">
        <v>1033639.565154201</v>
      </c>
      <c r="G83" s="98"/>
      <c r="H83" s="98">
        <v>232648.51971495117</v>
      </c>
      <c r="I83" s="98">
        <v>41721.60413755837</v>
      </c>
      <c r="J83" s="98">
        <v>274370.12385250954</v>
      </c>
      <c r="K83" s="98"/>
      <c r="L83" s="98">
        <v>265509.477342894</v>
      </c>
      <c r="M83" s="98">
        <v>8860.6465096155</v>
      </c>
      <c r="O83" s="222"/>
      <c r="P83" s="229"/>
      <c r="Q83" s="229"/>
      <c r="R83" s="214"/>
      <c r="S83" s="214"/>
      <c r="T83" s="97"/>
    </row>
    <row r="84" spans="2:20" ht="9.75">
      <c r="B84" s="5" t="s">
        <v>254</v>
      </c>
      <c r="C84" s="98">
        <v>1296597.308786086</v>
      </c>
      <c r="D84" s="98">
        <v>810335.036830636</v>
      </c>
      <c r="E84" s="98">
        <v>244309.416975906</v>
      </c>
      <c r="F84" s="98">
        <v>1054644.4538065419</v>
      </c>
      <c r="G84" s="98"/>
      <c r="H84" s="98">
        <v>241952.85497954418</v>
      </c>
      <c r="I84" s="98">
        <v>42561.351857664355</v>
      </c>
      <c r="J84" s="98">
        <v>284514.20683720853</v>
      </c>
      <c r="K84" s="98"/>
      <c r="L84" s="98">
        <v>276746.019601113</v>
      </c>
      <c r="M84" s="98">
        <v>7768.18723609557</v>
      </c>
      <c r="O84" s="222"/>
      <c r="P84" s="229"/>
      <c r="Q84" s="229"/>
      <c r="R84" s="214"/>
      <c r="S84" s="214"/>
      <c r="T84" s="97"/>
    </row>
    <row r="85" spans="2:20" ht="9.75">
      <c r="B85" s="26" t="s">
        <v>256</v>
      </c>
      <c r="C85" s="138">
        <v>1337005.6032154944</v>
      </c>
      <c r="D85" s="138">
        <v>846536.311255312</v>
      </c>
      <c r="E85" s="138">
        <v>300854.023328828</v>
      </c>
      <c r="F85" s="138">
        <v>1147390.33458414</v>
      </c>
      <c r="G85" s="138"/>
      <c r="H85" s="138">
        <v>189615.26863135444</v>
      </c>
      <c r="I85" s="138">
        <v>52422.09696971628</v>
      </c>
      <c r="J85" s="138">
        <v>242037.36560107072</v>
      </c>
      <c r="K85" s="138"/>
      <c r="L85" s="138">
        <v>273028.176559814</v>
      </c>
      <c r="M85" s="138">
        <v>-30990.8109587433</v>
      </c>
      <c r="O85" s="222"/>
      <c r="P85" s="229"/>
      <c r="Q85" s="229"/>
      <c r="R85" s="214"/>
      <c r="S85" s="214"/>
      <c r="T85" s="97"/>
    </row>
    <row r="86" spans="2:20" ht="9.75">
      <c r="B86" s="5" t="s">
        <v>258</v>
      </c>
      <c r="C86" s="195">
        <v>1303690.09981079</v>
      </c>
      <c r="D86" s="195">
        <v>829556.7912736253</v>
      </c>
      <c r="E86" s="195">
        <v>244401.368</v>
      </c>
      <c r="F86" s="211">
        <v>1073958.1592736254</v>
      </c>
      <c r="G86" s="195"/>
      <c r="H86" s="195">
        <v>229731.9405371647</v>
      </c>
      <c r="I86" s="195">
        <v>64994.16578999971</v>
      </c>
      <c r="J86" s="195">
        <v>294726.1063271644</v>
      </c>
      <c r="K86" s="195"/>
      <c r="L86" s="195">
        <v>268997.2074429221</v>
      </c>
      <c r="M86" s="195">
        <v>25728.898884242295</v>
      </c>
      <c r="O86" s="222"/>
      <c r="P86" s="229"/>
      <c r="Q86" s="229"/>
      <c r="R86" s="214"/>
      <c r="S86" s="214"/>
      <c r="T86" s="97"/>
    </row>
    <row r="87" spans="2:20" ht="9.75">
      <c r="B87" s="5" t="s">
        <v>265</v>
      </c>
      <c r="C87" s="98">
        <v>1335635.3079456987</v>
      </c>
      <c r="D87" s="98">
        <v>840674.2100605933</v>
      </c>
      <c r="E87" s="98">
        <v>271488.774</v>
      </c>
      <c r="F87" s="211">
        <v>1112162.9840605934</v>
      </c>
      <c r="G87" s="98"/>
      <c r="H87" s="98">
        <v>223472.32388510532</v>
      </c>
      <c r="I87" s="98">
        <v>47436.2268723927</v>
      </c>
      <c r="J87" s="98">
        <v>270908.550757498</v>
      </c>
      <c r="K87" s="98"/>
      <c r="L87" s="98">
        <v>264452.2377022876</v>
      </c>
      <c r="M87" s="98">
        <v>6456.313055210411</v>
      </c>
      <c r="O87" s="222"/>
      <c r="P87" s="229"/>
      <c r="Q87" s="229"/>
      <c r="R87" s="214"/>
      <c r="S87" s="214"/>
      <c r="T87" s="97"/>
    </row>
    <row r="88" spans="2:20" ht="9.75">
      <c r="B88" s="5" t="s">
        <v>266</v>
      </c>
      <c r="C88" s="98">
        <v>1381163.186086309</v>
      </c>
      <c r="D88" s="98">
        <v>865507.1640400009</v>
      </c>
      <c r="E88" s="98">
        <v>274121.879</v>
      </c>
      <c r="F88" s="211">
        <v>1139629.0430400008</v>
      </c>
      <c r="G88" s="98"/>
      <c r="H88" s="98">
        <v>241534.14304630808</v>
      </c>
      <c r="I88" s="98">
        <v>48486.30526727741</v>
      </c>
      <c r="J88" s="98">
        <v>290020.4483135855</v>
      </c>
      <c r="K88" s="98"/>
      <c r="L88" s="98">
        <v>279672.7779614987</v>
      </c>
      <c r="M88" s="98">
        <v>10347.670352086783</v>
      </c>
      <c r="O88" s="222"/>
      <c r="P88" s="229"/>
      <c r="Q88" s="229"/>
      <c r="R88" s="214"/>
      <c r="S88" s="214"/>
      <c r="T88" s="97"/>
    </row>
    <row r="89" spans="2:20" ht="9.75">
      <c r="B89" s="26" t="s">
        <v>269</v>
      </c>
      <c r="C89" s="138">
        <v>1418026.6914325645</v>
      </c>
      <c r="D89" s="138">
        <v>914068.7239820814</v>
      </c>
      <c r="E89" s="138">
        <v>324889.118</v>
      </c>
      <c r="F89" s="212">
        <v>1238957.8419820815</v>
      </c>
      <c r="G89" s="138"/>
      <c r="H89" s="138">
        <v>179068.849450483</v>
      </c>
      <c r="I89" s="138">
        <v>74041.29284432635</v>
      </c>
      <c r="J89" s="138">
        <v>253110.14229480934</v>
      </c>
      <c r="K89" s="138"/>
      <c r="L89" s="138">
        <v>276993.3280740486</v>
      </c>
      <c r="M89" s="138">
        <v>-23883.1857792393</v>
      </c>
      <c r="O89" s="222"/>
      <c r="P89" s="229"/>
      <c r="Q89" s="229"/>
      <c r="R89" s="215"/>
      <c r="S89" s="215"/>
      <c r="T89" s="97"/>
    </row>
    <row r="90" spans="2:16" ht="9.75">
      <c r="B90" s="59" t="s">
        <v>274</v>
      </c>
      <c r="O90" s="229"/>
      <c r="P90" s="229"/>
    </row>
    <row r="91" spans="2:16" ht="11.25">
      <c r="B91" s="102" t="s">
        <v>132</v>
      </c>
      <c r="O91" s="229"/>
      <c r="P91" s="229"/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Z90"/>
  <sheetViews>
    <sheetView showGridLines="0" zoomScaleSheetLayoutView="100" zoomScalePageLayoutView="0" workbookViewId="0" topLeftCell="A3">
      <selection activeCell="N39" sqref="N39"/>
    </sheetView>
  </sheetViews>
  <sheetFormatPr defaultColWidth="9.140625" defaultRowHeight="12.75"/>
  <cols>
    <col min="1" max="1" width="3.7109375" style="59" customWidth="1"/>
    <col min="2" max="2" width="7.57421875" style="59" customWidth="1"/>
    <col min="3" max="3" width="10.7109375" style="59" bestFit="1" customWidth="1"/>
    <col min="4" max="4" width="10.140625" style="59" bestFit="1" customWidth="1"/>
    <col min="5" max="5" width="9.28125" style="59" bestFit="1" customWidth="1"/>
    <col min="6" max="6" width="13.57421875" style="59" customWidth="1"/>
    <col min="7" max="7" width="1.7109375" style="59" customWidth="1"/>
    <col min="8" max="8" width="12.421875" style="59" customWidth="1"/>
    <col min="9" max="9" width="8.8515625" style="59" customWidth="1"/>
    <col min="10" max="10" width="13.7109375" style="59" customWidth="1"/>
    <col min="11" max="11" width="1.7109375" style="59" customWidth="1"/>
    <col min="12" max="12" width="13.00390625" style="59" customWidth="1"/>
    <col min="13" max="13" width="10.140625" style="59" customWidth="1"/>
    <col min="14" max="14" width="9.140625" style="101" customWidth="1"/>
    <col min="15" max="26" width="9.140625" style="58" customWidth="1"/>
    <col min="27" max="16384" width="9.140625" style="59" customWidth="1"/>
  </cols>
  <sheetData>
    <row r="1" spans="2:26" s="74" customFormat="1" ht="11.25" customHeight="1">
      <c r="B1" s="70" t="s">
        <v>182</v>
      </c>
      <c r="D1" s="76"/>
      <c r="E1" s="76"/>
      <c r="F1" s="76"/>
      <c r="M1" s="111" t="str">
        <f>'Tab 1'!K1</f>
        <v>Carta de Conjuntura | Abr 2015</v>
      </c>
      <c r="N1" s="94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</row>
    <row r="2" spans="2:26" s="74" customFormat="1" ht="12.75">
      <c r="B2" s="75"/>
      <c r="D2" s="76"/>
      <c r="E2" s="76"/>
      <c r="F2" s="76"/>
      <c r="M2" s="73"/>
      <c r="N2" s="94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2:13" ht="9.75">
      <c r="B3" s="57" t="s">
        <v>217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ht="9.75">
      <c r="B4" s="60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3" ht="9.75">
      <c r="B5" s="91" t="s">
        <v>119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9.75">
      <c r="B6" s="62"/>
      <c r="C6" s="89"/>
      <c r="D6" s="90"/>
      <c r="E6" s="90"/>
      <c r="F6" s="90"/>
      <c r="G6" s="89"/>
      <c r="H6" s="90"/>
      <c r="I6" s="90"/>
      <c r="J6" s="90"/>
      <c r="K6" s="89"/>
      <c r="L6" s="90"/>
      <c r="M6" s="90"/>
    </row>
    <row r="7" spans="2:26" s="58" customFormat="1" ht="9.75">
      <c r="B7" s="61"/>
      <c r="C7" s="256" t="s">
        <v>69</v>
      </c>
      <c r="D7" s="254" t="s">
        <v>70</v>
      </c>
      <c r="E7" s="254"/>
      <c r="F7" s="254"/>
      <c r="G7" s="63"/>
      <c r="H7" s="254" t="s">
        <v>71</v>
      </c>
      <c r="I7" s="254"/>
      <c r="J7" s="254"/>
      <c r="K7" s="63"/>
      <c r="L7" s="255" t="s">
        <v>65</v>
      </c>
      <c r="M7" s="255"/>
      <c r="N7" s="68"/>
      <c r="Q7" s="258"/>
      <c r="R7" s="258"/>
      <c r="S7" s="258"/>
      <c r="T7" s="63"/>
      <c r="U7" s="258"/>
      <c r="V7" s="258"/>
      <c r="W7" s="258"/>
      <c r="X7" s="63"/>
      <c r="Y7" s="257"/>
      <c r="Z7" s="257"/>
    </row>
    <row r="8" spans="2:26" s="58" customFormat="1" ht="20.25">
      <c r="B8" s="64" t="s">
        <v>1</v>
      </c>
      <c r="C8" s="256"/>
      <c r="D8" s="65" t="s">
        <v>72</v>
      </c>
      <c r="E8" s="65" t="s">
        <v>53</v>
      </c>
      <c r="F8" s="65" t="s">
        <v>32</v>
      </c>
      <c r="G8" s="65"/>
      <c r="H8" s="65" t="s">
        <v>73</v>
      </c>
      <c r="I8" s="65" t="s">
        <v>131</v>
      </c>
      <c r="J8" s="65" t="s">
        <v>130</v>
      </c>
      <c r="K8" s="65"/>
      <c r="L8" s="65" t="s">
        <v>54</v>
      </c>
      <c r="M8" s="65" t="s">
        <v>55</v>
      </c>
      <c r="N8" s="68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2:26" s="63" customFormat="1" ht="11.25" customHeight="1" thickBot="1">
      <c r="B9" s="66"/>
      <c r="C9" s="66" t="s">
        <v>75</v>
      </c>
      <c r="D9" s="66" t="s">
        <v>76</v>
      </c>
      <c r="E9" s="66" t="s">
        <v>77</v>
      </c>
      <c r="F9" s="66" t="s">
        <v>78</v>
      </c>
      <c r="G9" s="66"/>
      <c r="H9" s="66" t="s">
        <v>79</v>
      </c>
      <c r="I9" s="66" t="s">
        <v>80</v>
      </c>
      <c r="J9" s="66" t="s">
        <v>81</v>
      </c>
      <c r="K9" s="66"/>
      <c r="L9" s="66" t="s">
        <v>82</v>
      </c>
      <c r="M9" s="66" t="s">
        <v>83</v>
      </c>
      <c r="N9" s="16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2:26" ht="10.5" thickTop="1">
      <c r="B10" s="135">
        <v>1996</v>
      </c>
      <c r="C10" s="216">
        <v>0</v>
      </c>
      <c r="D10" s="106">
        <v>65.03370501891875</v>
      </c>
      <c r="E10" s="106">
        <v>19.570567038332896</v>
      </c>
      <c r="F10" s="106">
        <v>84.60427205725165</v>
      </c>
      <c r="G10" s="105"/>
      <c r="H10" s="216">
        <v>0</v>
      </c>
      <c r="I10" s="216">
        <v>0</v>
      </c>
      <c r="J10" s="106">
        <v>17.564085182915747</v>
      </c>
      <c r="K10" s="106"/>
      <c r="L10" s="106">
        <v>18.648040933561486</v>
      </c>
      <c r="M10" s="106">
        <v>-1.0839557506457402</v>
      </c>
      <c r="O10" s="222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2:26" ht="9.75">
      <c r="B11" s="135">
        <v>1997</v>
      </c>
      <c r="C11" s="216">
        <v>0</v>
      </c>
      <c r="D11" s="106">
        <v>65.19048761346389</v>
      </c>
      <c r="E11" s="106">
        <v>19.35844000343799</v>
      </c>
      <c r="F11" s="106">
        <v>84.54892761690189</v>
      </c>
      <c r="G11" s="105"/>
      <c r="H11" s="216">
        <v>0</v>
      </c>
      <c r="I11" s="216">
        <v>0</v>
      </c>
      <c r="J11" s="106">
        <v>18.051875973209203</v>
      </c>
      <c r="K11" s="106"/>
      <c r="L11" s="106">
        <v>19.13210577313258</v>
      </c>
      <c r="M11" s="106">
        <v>-1.0802297999233774</v>
      </c>
      <c r="O11" s="222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</row>
    <row r="12" spans="2:26" ht="9.75">
      <c r="B12" s="135">
        <v>1998</v>
      </c>
      <c r="C12" s="216">
        <v>0</v>
      </c>
      <c r="D12" s="106">
        <v>64.02012046910224</v>
      </c>
      <c r="E12" s="106">
        <v>19.88722593352436</v>
      </c>
      <c r="F12" s="106">
        <v>83.90734640262659</v>
      </c>
      <c r="G12" s="105"/>
      <c r="H12" s="216">
        <v>0</v>
      </c>
      <c r="I12" s="216">
        <v>0</v>
      </c>
      <c r="J12" s="106">
        <v>18.462735834824276</v>
      </c>
      <c r="K12" s="106"/>
      <c r="L12" s="106">
        <v>18.54961638861483</v>
      </c>
      <c r="M12" s="106">
        <v>-0.0868805537905516</v>
      </c>
      <c r="O12" s="222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</row>
    <row r="13" spans="2:26" ht="9.75">
      <c r="B13" s="135">
        <v>1999</v>
      </c>
      <c r="C13" s="216">
        <v>0</v>
      </c>
      <c r="D13" s="106">
        <v>64.5201828959646</v>
      </c>
      <c r="E13" s="106">
        <v>19.590860771495848</v>
      </c>
      <c r="F13" s="106">
        <v>84.11104366746044</v>
      </c>
      <c r="G13" s="105"/>
      <c r="H13" s="216">
        <v>0</v>
      </c>
      <c r="I13" s="216">
        <v>0</v>
      </c>
      <c r="J13" s="106">
        <v>17.734903202791727</v>
      </c>
      <c r="K13" s="106"/>
      <c r="L13" s="106">
        <v>17.013797451689612</v>
      </c>
      <c r="M13" s="106">
        <v>0.7211057511021136</v>
      </c>
      <c r="O13" s="222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</row>
    <row r="14" spans="2:26" ht="9.75">
      <c r="B14" s="135">
        <v>2000</v>
      </c>
      <c r="C14" s="216">
        <v>0</v>
      </c>
      <c r="D14" s="106">
        <v>64.52664367921722</v>
      </c>
      <c r="E14" s="106">
        <v>18.612874093483303</v>
      </c>
      <c r="F14" s="106">
        <v>83.13951777270051</v>
      </c>
      <c r="G14" s="105"/>
      <c r="H14" s="216">
        <v>0</v>
      </c>
      <c r="I14" s="216">
        <v>0</v>
      </c>
      <c r="J14" s="106">
        <v>19.119403857198066</v>
      </c>
      <c r="K14" s="106"/>
      <c r="L14" s="106">
        <v>18.328561778249448</v>
      </c>
      <c r="M14" s="106">
        <v>0.7908420789486189</v>
      </c>
      <c r="O14" s="222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</row>
    <row r="15" spans="2:26" ht="9.75">
      <c r="B15" s="135">
        <v>2001</v>
      </c>
      <c r="C15" s="216">
        <v>0</v>
      </c>
      <c r="D15" s="106">
        <v>64.10970856023067</v>
      </c>
      <c r="E15" s="106">
        <v>19.21439317377464</v>
      </c>
      <c r="F15" s="106">
        <v>83.32410173400532</v>
      </c>
      <c r="G15" s="105"/>
      <c r="H15" s="216">
        <v>0</v>
      </c>
      <c r="I15" s="216">
        <v>0</v>
      </c>
      <c r="J15" s="106">
        <v>18.869824656522365</v>
      </c>
      <c r="K15" s="106"/>
      <c r="L15" s="106">
        <v>18.436526426927305</v>
      </c>
      <c r="M15" s="106">
        <v>0.43329822959505826</v>
      </c>
      <c r="O15" s="222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</row>
    <row r="16" spans="2:26" ht="9.75">
      <c r="B16" s="135">
        <v>2002</v>
      </c>
      <c r="C16" s="216">
        <v>0</v>
      </c>
      <c r="D16" s="106">
        <v>61.935751336771574</v>
      </c>
      <c r="E16" s="106">
        <v>19.67328053616364</v>
      </c>
      <c r="F16" s="106">
        <v>81.6090318729352</v>
      </c>
      <c r="G16" s="105"/>
      <c r="H16" s="216">
        <v>0</v>
      </c>
      <c r="I16" s="216">
        <v>0</v>
      </c>
      <c r="J16" s="106">
        <v>17.551731880820814</v>
      </c>
      <c r="K16" s="106"/>
      <c r="L16" s="106">
        <v>17.95552484923701</v>
      </c>
      <c r="M16" s="106">
        <v>-0.40379296841619405</v>
      </c>
      <c r="O16" s="222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2:26" ht="9.75">
      <c r="B17" s="135">
        <v>2003</v>
      </c>
      <c r="C17" s="216">
        <v>0</v>
      </c>
      <c r="D17" s="106">
        <v>61.80807097385753</v>
      </c>
      <c r="E17" s="106">
        <v>18.91867229968861</v>
      </c>
      <c r="F17" s="106">
        <v>80.72674327354613</v>
      </c>
      <c r="G17" s="105"/>
      <c r="H17" s="216">
        <v>0</v>
      </c>
      <c r="I17" s="216">
        <v>0</v>
      </c>
      <c r="J17" s="106">
        <v>17.056925807629717</v>
      </c>
      <c r="K17" s="106"/>
      <c r="L17" s="106">
        <v>16.670160043396535</v>
      </c>
      <c r="M17" s="106">
        <v>0.3867657642331815</v>
      </c>
      <c r="O17" s="222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</row>
    <row r="18" spans="2:26" ht="9.75">
      <c r="B18" s="135">
        <v>2004</v>
      </c>
      <c r="C18" s="216">
        <v>0</v>
      </c>
      <c r="D18" s="106">
        <v>60.23621061449704</v>
      </c>
      <c r="E18" s="106">
        <v>18.315586507418185</v>
      </c>
      <c r="F18" s="106">
        <v>78.55179712191523</v>
      </c>
      <c r="G18" s="104"/>
      <c r="H18" s="216">
        <v>0</v>
      </c>
      <c r="I18" s="216">
        <v>0</v>
      </c>
      <c r="J18" s="106">
        <v>18.038830779581158</v>
      </c>
      <c r="K18" s="106"/>
      <c r="L18" s="106">
        <v>17.384492018762852</v>
      </c>
      <c r="M18" s="106">
        <v>0.6543387608183041</v>
      </c>
      <c r="O18" s="222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</row>
    <row r="19" spans="2:26" ht="9.75">
      <c r="B19" s="135">
        <v>2005</v>
      </c>
      <c r="C19" s="216">
        <v>0</v>
      </c>
      <c r="D19" s="106">
        <v>60.44345492574117</v>
      </c>
      <c r="E19" s="106">
        <v>18.72293885787607</v>
      </c>
      <c r="F19" s="106">
        <v>79.16639378361724</v>
      </c>
      <c r="G19" s="104"/>
      <c r="H19" s="216">
        <v>0</v>
      </c>
      <c r="I19" s="216">
        <v>0</v>
      </c>
      <c r="J19" s="106">
        <v>17.437026910344386</v>
      </c>
      <c r="K19" s="106"/>
      <c r="L19" s="106">
        <v>17.215583096551406</v>
      </c>
      <c r="M19" s="106">
        <v>0.221443813792979</v>
      </c>
      <c r="O19" s="222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</row>
    <row r="20" spans="2:26" s="58" customFormat="1" ht="9.75">
      <c r="B20" s="113">
        <v>2006</v>
      </c>
      <c r="C20" s="216">
        <v>0</v>
      </c>
      <c r="D20" s="106">
        <v>60.43732942925415</v>
      </c>
      <c r="E20" s="106">
        <v>18.81463065210723</v>
      </c>
      <c r="F20" s="106">
        <v>79.25196008136139</v>
      </c>
      <c r="G20" s="104"/>
      <c r="H20" s="216">
        <v>0</v>
      </c>
      <c r="I20" s="216">
        <v>0</v>
      </c>
      <c r="J20" s="106">
        <v>18.043795971984437</v>
      </c>
      <c r="K20" s="106"/>
      <c r="L20" s="106">
        <v>17.260377378115912</v>
      </c>
      <c r="M20" s="106">
        <v>0.7834185938685237</v>
      </c>
      <c r="N20" s="68"/>
      <c r="O20" s="222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</row>
    <row r="21" spans="2:26" s="58" customFormat="1" ht="9.75">
      <c r="B21" s="113">
        <v>2007</v>
      </c>
      <c r="C21" s="216">
        <v>0</v>
      </c>
      <c r="D21" s="106">
        <v>59.91504714477311</v>
      </c>
      <c r="E21" s="106">
        <v>18.73134880703239</v>
      </c>
      <c r="F21" s="106">
        <v>78.64639595180552</v>
      </c>
      <c r="G21" s="104"/>
      <c r="H21" s="216">
        <v>0</v>
      </c>
      <c r="I21" s="216">
        <v>0</v>
      </c>
      <c r="J21" s="106">
        <v>19.991383366522566</v>
      </c>
      <c r="K21" s="106"/>
      <c r="L21" s="106">
        <v>18.06876227007933</v>
      </c>
      <c r="M21" s="106">
        <v>1.9226210964432393</v>
      </c>
      <c r="N21" s="68"/>
      <c r="O21" s="222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2:26" s="58" customFormat="1" ht="9.75">
      <c r="B22" s="113">
        <v>2008</v>
      </c>
      <c r="C22" s="216">
        <v>0</v>
      </c>
      <c r="D22" s="106">
        <v>59.77097194812432</v>
      </c>
      <c r="E22" s="106">
        <v>18.620346191988816</v>
      </c>
      <c r="F22" s="106">
        <v>78.39131814011314</v>
      </c>
      <c r="G22" s="104"/>
      <c r="H22" s="216">
        <v>0</v>
      </c>
      <c r="I22" s="216">
        <v>0</v>
      </c>
      <c r="J22" s="106">
        <v>21.79978670570058</v>
      </c>
      <c r="K22" s="106"/>
      <c r="L22" s="106">
        <v>19.49017012744456</v>
      </c>
      <c r="M22" s="106">
        <v>2.3096165782560183</v>
      </c>
      <c r="N22" s="68"/>
      <c r="O22" s="222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2:26" s="58" customFormat="1" ht="9.75">
      <c r="B23" s="113">
        <v>2009</v>
      </c>
      <c r="C23" s="216">
        <v>0</v>
      </c>
      <c r="D23" s="106">
        <v>62.01588194453823</v>
      </c>
      <c r="E23" s="106">
        <v>19.432227827340956</v>
      </c>
      <c r="F23" s="106">
        <v>81.44810977187919</v>
      </c>
      <c r="G23" s="104"/>
      <c r="H23" s="216">
        <v>0</v>
      </c>
      <c r="I23" s="216">
        <v>0</v>
      </c>
      <c r="J23" s="106">
        <v>18.9557130881268</v>
      </c>
      <c r="K23" s="106"/>
      <c r="L23" s="106">
        <v>19.205444455529438</v>
      </c>
      <c r="M23" s="106">
        <v>-0.24973136740263988</v>
      </c>
      <c r="N23" s="68"/>
      <c r="O23" s="222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</row>
    <row r="24" spans="2:26" s="58" customFormat="1" ht="9.75">
      <c r="B24" s="113">
        <v>2010</v>
      </c>
      <c r="C24" s="106">
        <v>98.46124435019053</v>
      </c>
      <c r="D24" s="106">
        <v>60.23294016854326</v>
      </c>
      <c r="E24" s="106">
        <v>19.01202392177696</v>
      </c>
      <c r="F24" s="106">
        <v>79.24496409032021</v>
      </c>
      <c r="G24" s="104"/>
      <c r="H24" s="106">
        <v>19.21628025987031</v>
      </c>
      <c r="I24" s="106">
        <v>2.5794995970055057</v>
      </c>
      <c r="J24" s="106">
        <v>21.795779856875814</v>
      </c>
      <c r="K24" s="106"/>
      <c r="L24" s="106">
        <v>20.5913809050294</v>
      </c>
      <c r="M24" s="106">
        <v>1.2043989518464164</v>
      </c>
      <c r="N24" s="68"/>
      <c r="O24" s="222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</row>
    <row r="25" spans="2:26" s="58" customFormat="1" ht="9.75">
      <c r="B25" s="113">
        <v>2011</v>
      </c>
      <c r="C25" s="106">
        <v>98.41042618439418</v>
      </c>
      <c r="D25" s="106">
        <v>60.27772920374008</v>
      </c>
      <c r="E25" s="106">
        <v>18.68370072449604</v>
      </c>
      <c r="F25" s="106">
        <v>78.96142992823613</v>
      </c>
      <c r="G25" s="104"/>
      <c r="H25" s="106">
        <v>19.44899625615805</v>
      </c>
      <c r="I25" s="106">
        <v>2.359238014711363</v>
      </c>
      <c r="J25" s="106">
        <v>21.808234270869413</v>
      </c>
      <c r="K25" s="106"/>
      <c r="L25" s="106">
        <v>20.638480009783382</v>
      </c>
      <c r="M25" s="106">
        <v>1.1697542610860294</v>
      </c>
      <c r="N25" s="68"/>
      <c r="O25" s="222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</row>
    <row r="26" spans="2:26" s="58" customFormat="1" ht="9.75">
      <c r="B26" s="113">
        <v>2012</v>
      </c>
      <c r="C26" s="106">
        <v>98.75326876962596</v>
      </c>
      <c r="D26" s="106">
        <v>61.7091234859288</v>
      </c>
      <c r="E26" s="106">
        <v>19.299691836458177</v>
      </c>
      <c r="F26" s="106">
        <v>81.00881532238698</v>
      </c>
      <c r="G26" s="104"/>
      <c r="H26" s="106">
        <v>17.744453447238975</v>
      </c>
      <c r="I26" s="106">
        <v>2.5989421820967142</v>
      </c>
      <c r="J26" s="106">
        <v>20.34339562933569</v>
      </c>
      <c r="K26" s="106"/>
      <c r="L26" s="106">
        <v>20.210154941530593</v>
      </c>
      <c r="M26" s="106">
        <v>0.1332406878050973</v>
      </c>
      <c r="N26" s="106"/>
      <c r="O26" s="222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</row>
    <row r="27" spans="2:26" s="58" customFormat="1" ht="9.75">
      <c r="B27" s="113">
        <v>2013</v>
      </c>
      <c r="C27" s="106">
        <v>98.61892898811756</v>
      </c>
      <c r="D27" s="106">
        <v>62.0590243194033</v>
      </c>
      <c r="E27" s="106">
        <v>19.589733069979324</v>
      </c>
      <c r="F27" s="106">
        <v>81.64875738938264</v>
      </c>
      <c r="G27" s="104"/>
      <c r="H27" s="106">
        <v>16.97017159873495</v>
      </c>
      <c r="I27" s="106">
        <v>3.717656329500268</v>
      </c>
      <c r="J27" s="106">
        <v>20.68782792823522</v>
      </c>
      <c r="K27" s="106"/>
      <c r="L27" s="106">
        <v>20.533472261835023</v>
      </c>
      <c r="M27" s="106">
        <v>0.15435566640019716</v>
      </c>
      <c r="N27" s="106"/>
      <c r="O27" s="222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</row>
    <row r="28" spans="2:26" s="58" customFormat="1" ht="10.5" thickBot="1">
      <c r="B28" s="136">
        <v>2014</v>
      </c>
      <c r="C28" s="108">
        <v>98.5014136699276</v>
      </c>
      <c r="D28" s="108">
        <v>62.48228379717533</v>
      </c>
      <c r="E28" s="108">
        <v>20.192889517299957</v>
      </c>
      <c r="F28" s="108">
        <v>82.67517331447529</v>
      </c>
      <c r="G28" s="107"/>
      <c r="H28" s="108">
        <v>15.826240355452303</v>
      </c>
      <c r="I28" s="108">
        <v>4.255516998719373</v>
      </c>
      <c r="J28" s="108">
        <v>20.08175735417168</v>
      </c>
      <c r="K28" s="108"/>
      <c r="L28" s="108">
        <v>19.743977395007015</v>
      </c>
      <c r="M28" s="108">
        <v>0.3377799591646593</v>
      </c>
      <c r="N28" s="106"/>
      <c r="O28" s="222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</row>
    <row r="29" spans="2:26" s="58" customFormat="1" ht="10.5" thickTop="1">
      <c r="B29" s="9" t="s">
        <v>192</v>
      </c>
      <c r="C29" s="216">
        <v>0</v>
      </c>
      <c r="D29" s="106">
        <v>63.65384547721933</v>
      </c>
      <c r="E29" s="106">
        <v>17.668968621146323</v>
      </c>
      <c r="F29" s="106">
        <v>81.32281409836565</v>
      </c>
      <c r="G29" s="106"/>
      <c r="H29" s="216">
        <v>0</v>
      </c>
      <c r="I29" s="216">
        <v>0</v>
      </c>
      <c r="J29" s="106">
        <v>20.376790846779745</v>
      </c>
      <c r="K29" s="106"/>
      <c r="L29" s="106">
        <v>20.619380971651136</v>
      </c>
      <c r="M29" s="106">
        <v>-0.24259012487139447</v>
      </c>
      <c r="O29" s="228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</row>
    <row r="30" spans="2:26" s="58" customFormat="1" ht="9.75">
      <c r="B30" s="9" t="s">
        <v>193</v>
      </c>
      <c r="C30" s="216">
        <v>0</v>
      </c>
      <c r="D30" s="106">
        <v>64.79534272420658</v>
      </c>
      <c r="E30" s="106">
        <v>17.84120181804869</v>
      </c>
      <c r="F30" s="106">
        <v>82.63654454225528</v>
      </c>
      <c r="G30" s="106"/>
      <c r="H30" s="216">
        <v>0</v>
      </c>
      <c r="I30" s="216">
        <v>0</v>
      </c>
      <c r="J30" s="106">
        <v>18.97983328581331</v>
      </c>
      <c r="K30" s="106"/>
      <c r="L30" s="106">
        <v>18.428142443470193</v>
      </c>
      <c r="M30" s="106">
        <v>0.5516908423431155</v>
      </c>
      <c r="O30" s="228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</row>
    <row r="31" spans="2:26" s="58" customFormat="1" ht="9.75">
      <c r="B31" s="9" t="s">
        <v>194</v>
      </c>
      <c r="C31" s="216">
        <v>0</v>
      </c>
      <c r="D31" s="106">
        <v>64.63046990440158</v>
      </c>
      <c r="E31" s="106">
        <v>17.511809069662927</v>
      </c>
      <c r="F31" s="106">
        <v>82.1422789740645</v>
      </c>
      <c r="G31" s="106"/>
      <c r="H31" s="216">
        <v>0</v>
      </c>
      <c r="I31" s="216">
        <v>0</v>
      </c>
      <c r="J31" s="106">
        <v>19.919799384919664</v>
      </c>
      <c r="K31" s="106"/>
      <c r="L31" s="106">
        <v>17.450346215752887</v>
      </c>
      <c r="M31" s="106">
        <v>2.4694531691667727</v>
      </c>
      <c r="O31" s="228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</row>
    <row r="32" spans="2:26" s="58" customFormat="1" ht="9.75">
      <c r="B32" s="46" t="s">
        <v>195</v>
      </c>
      <c r="C32" s="217">
        <v>0</v>
      </c>
      <c r="D32" s="139">
        <v>64.93305794737071</v>
      </c>
      <c r="E32" s="139">
        <v>21.19255986381626</v>
      </c>
      <c r="F32" s="139">
        <v>86.12561781118697</v>
      </c>
      <c r="G32" s="139"/>
      <c r="H32" s="217">
        <v>0</v>
      </c>
      <c r="I32" s="217">
        <v>0</v>
      </c>
      <c r="J32" s="139">
        <v>17.39196138741565</v>
      </c>
      <c r="K32" s="139"/>
      <c r="L32" s="139">
        <v>17.11052179919846</v>
      </c>
      <c r="M32" s="139">
        <v>0.2814395882171911</v>
      </c>
      <c r="O32" s="228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2:26" s="58" customFormat="1" ht="9.75">
      <c r="B33" s="9" t="s">
        <v>196</v>
      </c>
      <c r="C33" s="216">
        <v>0</v>
      </c>
      <c r="D33" s="106">
        <v>65.21874302331939</v>
      </c>
      <c r="E33" s="106">
        <v>17.589856689800396</v>
      </c>
      <c r="F33" s="106">
        <v>82.80859971311979</v>
      </c>
      <c r="G33" s="106"/>
      <c r="H33" s="216">
        <v>0</v>
      </c>
      <c r="I33" s="216">
        <v>0</v>
      </c>
      <c r="J33" s="106">
        <v>20.183790562733726</v>
      </c>
      <c r="K33" s="106"/>
      <c r="L33" s="106">
        <v>19.804973328147312</v>
      </c>
      <c r="M33" s="106">
        <v>0.3788172345864135</v>
      </c>
      <c r="O33" s="228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</row>
    <row r="34" spans="2:26" s="58" customFormat="1" ht="9.75">
      <c r="B34" s="9" t="s">
        <v>197</v>
      </c>
      <c r="C34" s="216">
        <v>0</v>
      </c>
      <c r="D34" s="106">
        <v>64.91046099800678</v>
      </c>
      <c r="E34" s="106">
        <v>17.99978022268532</v>
      </c>
      <c r="F34" s="106">
        <v>82.9102412206921</v>
      </c>
      <c r="G34" s="106"/>
      <c r="H34" s="216">
        <v>0</v>
      </c>
      <c r="I34" s="216">
        <v>0</v>
      </c>
      <c r="J34" s="106">
        <v>19.481031978830092</v>
      </c>
      <c r="K34" s="106"/>
      <c r="L34" s="106">
        <v>19.179620658064223</v>
      </c>
      <c r="M34" s="106">
        <v>0.30141132076587035</v>
      </c>
      <c r="O34" s="228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</row>
    <row r="35" spans="2:26" s="58" customFormat="1" ht="9.75">
      <c r="B35" s="9" t="s">
        <v>198</v>
      </c>
      <c r="C35" s="216">
        <v>0</v>
      </c>
      <c r="D35" s="106">
        <v>63.56438637174895</v>
      </c>
      <c r="E35" s="106">
        <v>17.90722673482243</v>
      </c>
      <c r="F35" s="106">
        <v>81.47161310657138</v>
      </c>
      <c r="G35" s="106"/>
      <c r="H35" s="216">
        <v>0</v>
      </c>
      <c r="I35" s="216">
        <v>0</v>
      </c>
      <c r="J35" s="106">
        <v>20.279454786555995</v>
      </c>
      <c r="K35" s="106"/>
      <c r="L35" s="106">
        <v>18.180032871451942</v>
      </c>
      <c r="M35" s="106">
        <v>2.099421915104049</v>
      </c>
      <c r="O35" s="228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</row>
    <row r="36" spans="2:26" s="58" customFormat="1" ht="9.75">
      <c r="B36" s="46" t="s">
        <v>199</v>
      </c>
      <c r="C36" s="217">
        <v>0</v>
      </c>
      <c r="D36" s="139">
        <v>62.890964927634904</v>
      </c>
      <c r="E36" s="139">
        <v>23.054746514238612</v>
      </c>
      <c r="F36" s="139">
        <v>85.94571144187351</v>
      </c>
      <c r="G36" s="139"/>
      <c r="H36" s="217">
        <v>0</v>
      </c>
      <c r="I36" s="217">
        <v>0</v>
      </c>
      <c r="J36" s="139">
        <v>15.77218719108581</v>
      </c>
      <c r="K36" s="139"/>
      <c r="L36" s="139">
        <v>16.762313599512034</v>
      </c>
      <c r="M36" s="139">
        <v>-0.9901264084262272</v>
      </c>
      <c r="O36" s="228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</row>
    <row r="37" spans="2:26" s="58" customFormat="1" ht="9.75">
      <c r="B37" s="9" t="s">
        <v>200</v>
      </c>
      <c r="C37" s="216">
        <v>0</v>
      </c>
      <c r="D37" s="106">
        <v>63.19812401722058</v>
      </c>
      <c r="E37" s="106">
        <v>19.103812364428233</v>
      </c>
      <c r="F37" s="106">
        <v>82.30193638164882</v>
      </c>
      <c r="G37" s="106"/>
      <c r="H37" s="216">
        <v>0</v>
      </c>
      <c r="I37" s="216">
        <v>0</v>
      </c>
      <c r="J37" s="106">
        <v>18.846931805056506</v>
      </c>
      <c r="K37" s="106"/>
      <c r="L37" s="106">
        <v>18.40092003877369</v>
      </c>
      <c r="M37" s="106">
        <v>0.44601176628281736</v>
      </c>
      <c r="O37" s="228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</row>
    <row r="38" spans="2:26" s="58" customFormat="1" ht="9.75">
      <c r="B38" s="9" t="s">
        <v>201</v>
      </c>
      <c r="C38" s="216">
        <v>0</v>
      </c>
      <c r="D38" s="106">
        <v>61.44575287435807</v>
      </c>
      <c r="E38" s="106">
        <v>19.32243846412677</v>
      </c>
      <c r="F38" s="106">
        <v>80.76819133848485</v>
      </c>
      <c r="G38" s="106"/>
      <c r="H38" s="216">
        <v>0</v>
      </c>
      <c r="I38" s="216">
        <v>0</v>
      </c>
      <c r="J38" s="106">
        <v>20.14282454720856</v>
      </c>
      <c r="K38" s="106"/>
      <c r="L38" s="106">
        <v>17.858868969846917</v>
      </c>
      <c r="M38" s="106">
        <v>2.283955577361641</v>
      </c>
      <c r="O38" s="228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</row>
    <row r="39" spans="2:26" s="58" customFormat="1" ht="9.75">
      <c r="B39" s="9" t="s">
        <v>202</v>
      </c>
      <c r="C39" s="216">
        <v>0</v>
      </c>
      <c r="D39" s="106">
        <v>61.52840253433147</v>
      </c>
      <c r="E39" s="106">
        <v>17.963471547398026</v>
      </c>
      <c r="F39" s="106">
        <v>79.49187408172949</v>
      </c>
      <c r="G39" s="106"/>
      <c r="H39" s="216">
        <v>0</v>
      </c>
      <c r="I39" s="216">
        <v>0</v>
      </c>
      <c r="J39" s="106">
        <v>17.960012506273046</v>
      </c>
      <c r="K39" s="106"/>
      <c r="L39" s="106">
        <v>17.900836305608735</v>
      </c>
      <c r="M39" s="106">
        <v>0.05917620066431213</v>
      </c>
      <c r="O39" s="228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</row>
    <row r="40" spans="2:26" s="58" customFormat="1" ht="9.75">
      <c r="B40" s="46" t="s">
        <v>203</v>
      </c>
      <c r="C40" s="217">
        <v>0</v>
      </c>
      <c r="D40" s="139">
        <v>61.69516393554881</v>
      </c>
      <c r="E40" s="139">
        <v>22.110144639005394</v>
      </c>
      <c r="F40" s="139">
        <v>83.8053085745542</v>
      </c>
      <c r="G40" s="139"/>
      <c r="H40" s="217">
        <v>0</v>
      </c>
      <c r="I40" s="217">
        <v>0</v>
      </c>
      <c r="J40" s="139">
        <v>13.671113981451274</v>
      </c>
      <c r="K40" s="139"/>
      <c r="L40" s="139">
        <v>17.715754107697556</v>
      </c>
      <c r="M40" s="139">
        <v>-4.044640126246281</v>
      </c>
      <c r="N40" s="109"/>
      <c r="O40" s="228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</row>
    <row r="41" spans="2:26" s="58" customFormat="1" ht="9.75">
      <c r="B41" s="9" t="s">
        <v>204</v>
      </c>
      <c r="C41" s="216">
        <v>0</v>
      </c>
      <c r="D41" s="106">
        <v>64.93100940840057</v>
      </c>
      <c r="E41" s="106">
        <v>17.576276924984526</v>
      </c>
      <c r="F41" s="106">
        <v>82.50728633338508</v>
      </c>
      <c r="G41" s="106"/>
      <c r="H41" s="216">
        <v>0</v>
      </c>
      <c r="I41" s="216">
        <v>0</v>
      </c>
      <c r="J41" s="106">
        <v>16.231428526024995</v>
      </c>
      <c r="K41" s="106"/>
      <c r="L41" s="106">
        <v>17.799062880769945</v>
      </c>
      <c r="M41" s="106">
        <v>-1.5676343547449476</v>
      </c>
      <c r="O41" s="228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</row>
    <row r="42" spans="2:26" s="58" customFormat="1" ht="9.75">
      <c r="B42" s="9" t="s">
        <v>205</v>
      </c>
      <c r="C42" s="216">
        <v>0</v>
      </c>
      <c r="D42" s="106">
        <v>62.06011149093498</v>
      </c>
      <c r="E42" s="106">
        <v>18.593400427158926</v>
      </c>
      <c r="F42" s="106">
        <v>80.6535119180939</v>
      </c>
      <c r="G42" s="106"/>
      <c r="H42" s="216">
        <v>0</v>
      </c>
      <c r="I42" s="216">
        <v>0</v>
      </c>
      <c r="J42" s="106">
        <v>17.040084916127295</v>
      </c>
      <c r="K42" s="106"/>
      <c r="L42" s="106">
        <v>16.45572384969466</v>
      </c>
      <c r="M42" s="106">
        <v>0.5843610664326355</v>
      </c>
      <c r="O42" s="228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</row>
    <row r="43" spans="2:26" s="58" customFormat="1" ht="9.75">
      <c r="B43" s="9" t="s">
        <v>206</v>
      </c>
      <c r="C43" s="216">
        <v>0</v>
      </c>
      <c r="D43" s="106">
        <v>60.77983477473566</v>
      </c>
      <c r="E43" s="106">
        <v>18.613205581276134</v>
      </c>
      <c r="F43" s="106">
        <v>79.3930403560118</v>
      </c>
      <c r="G43" s="106"/>
      <c r="H43" s="216">
        <v>0</v>
      </c>
      <c r="I43" s="216">
        <v>0</v>
      </c>
      <c r="J43" s="106">
        <v>17.800836494311884</v>
      </c>
      <c r="K43" s="106"/>
      <c r="L43" s="106">
        <v>16.39020920376037</v>
      </c>
      <c r="M43" s="106">
        <v>1.4106272905515087</v>
      </c>
      <c r="O43" s="228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</row>
    <row r="44" spans="2:26" ht="9.75">
      <c r="B44" s="46" t="s">
        <v>207</v>
      </c>
      <c r="C44" s="217">
        <v>0</v>
      </c>
      <c r="D44" s="139">
        <v>59.88238774893628</v>
      </c>
      <c r="E44" s="139">
        <v>20.65310251372355</v>
      </c>
      <c r="F44" s="139">
        <v>80.53549026265982</v>
      </c>
      <c r="G44" s="139"/>
      <c r="H44" s="217">
        <v>0</v>
      </c>
      <c r="I44" s="217">
        <v>0</v>
      </c>
      <c r="J44" s="139">
        <v>17.072278417324622</v>
      </c>
      <c r="K44" s="139"/>
      <c r="L44" s="139">
        <v>16.16361086264711</v>
      </c>
      <c r="M44" s="139">
        <v>0.908667554677511</v>
      </c>
      <c r="N44" s="59"/>
      <c r="O44" s="228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</row>
    <row r="45" spans="2:26" ht="9.75">
      <c r="B45" s="9" t="s">
        <v>172</v>
      </c>
      <c r="C45" s="216">
        <v>0</v>
      </c>
      <c r="D45" s="106">
        <v>61.82479062737178</v>
      </c>
      <c r="E45" s="106">
        <v>17.123290479759653</v>
      </c>
      <c r="F45" s="106">
        <v>78.94808110713143</v>
      </c>
      <c r="G45" s="106"/>
      <c r="H45" s="216">
        <v>0</v>
      </c>
      <c r="I45" s="216">
        <v>0</v>
      </c>
      <c r="J45" s="106">
        <v>18.430881636685708</v>
      </c>
      <c r="K45" s="106"/>
      <c r="L45" s="106">
        <v>17.371766126718008</v>
      </c>
      <c r="M45" s="106">
        <v>1.0591155099677003</v>
      </c>
      <c r="N45" s="59"/>
      <c r="O45" s="228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</row>
    <row r="46" spans="2:26" ht="9.75">
      <c r="B46" s="9" t="s">
        <v>173</v>
      </c>
      <c r="C46" s="216">
        <v>0</v>
      </c>
      <c r="D46" s="106">
        <v>59.13194962253162</v>
      </c>
      <c r="E46" s="106">
        <v>17.442893018429558</v>
      </c>
      <c r="F46" s="106">
        <v>76.57484264096117</v>
      </c>
      <c r="G46" s="106"/>
      <c r="H46" s="216">
        <v>0</v>
      </c>
      <c r="I46" s="216">
        <v>0</v>
      </c>
      <c r="J46" s="106">
        <v>19.397435984930123</v>
      </c>
      <c r="K46" s="106"/>
      <c r="L46" s="106">
        <v>17.351446119607914</v>
      </c>
      <c r="M46" s="106">
        <v>2.0459898653222086</v>
      </c>
      <c r="N46" s="59"/>
      <c r="O46" s="228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</row>
    <row r="47" spans="2:26" ht="9.75">
      <c r="B47" s="9" t="s">
        <v>174</v>
      </c>
      <c r="C47" s="216">
        <v>0</v>
      </c>
      <c r="D47" s="106">
        <v>59.73241282153189</v>
      </c>
      <c r="E47" s="106">
        <v>17.722372042660016</v>
      </c>
      <c r="F47" s="106">
        <v>77.45478486419191</v>
      </c>
      <c r="G47" s="106"/>
      <c r="H47" s="216">
        <v>0</v>
      </c>
      <c r="I47" s="216">
        <v>0</v>
      </c>
      <c r="J47" s="106">
        <v>18.39748561143015</v>
      </c>
      <c r="K47" s="106"/>
      <c r="L47" s="106">
        <v>17.999381754197426</v>
      </c>
      <c r="M47" s="106">
        <v>0.3981038572327246</v>
      </c>
      <c r="N47" s="59"/>
      <c r="O47" s="228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</row>
    <row r="48" spans="2:26" ht="9.75">
      <c r="B48" s="46" t="s">
        <v>175</v>
      </c>
      <c r="C48" s="217">
        <v>0</v>
      </c>
      <c r="D48" s="139">
        <v>60.392355536587615</v>
      </c>
      <c r="E48" s="139">
        <v>20.688455777249022</v>
      </c>
      <c r="F48" s="139">
        <v>81.08081131383665</v>
      </c>
      <c r="G48" s="139"/>
      <c r="H48" s="217">
        <v>0</v>
      </c>
      <c r="I48" s="217">
        <v>0</v>
      </c>
      <c r="J48" s="139">
        <v>16.12067097499047</v>
      </c>
      <c r="K48" s="139"/>
      <c r="L48" s="139">
        <v>16.834962950297072</v>
      </c>
      <c r="M48" s="139">
        <v>-0.7142919753065994</v>
      </c>
      <c r="N48" s="59"/>
      <c r="O48" s="228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</row>
    <row r="49" spans="2:26" ht="9.75">
      <c r="B49" s="9" t="s">
        <v>134</v>
      </c>
      <c r="C49" s="216">
        <v>0</v>
      </c>
      <c r="D49" s="106">
        <v>61.83442841959533</v>
      </c>
      <c r="E49" s="106">
        <v>17.818670065536217</v>
      </c>
      <c r="F49" s="106">
        <v>79.65309848513155</v>
      </c>
      <c r="G49" s="106"/>
      <c r="H49" s="216">
        <v>0</v>
      </c>
      <c r="I49" s="216">
        <v>0</v>
      </c>
      <c r="J49" s="106">
        <v>17.254784676293813</v>
      </c>
      <c r="K49" s="106"/>
      <c r="L49" s="106">
        <v>17.28152728279818</v>
      </c>
      <c r="M49" s="106">
        <v>-0.026742606504367182</v>
      </c>
      <c r="N49" s="59"/>
      <c r="O49" s="228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</row>
    <row r="50" spans="2:26" ht="9.75">
      <c r="B50" s="9" t="s">
        <v>135</v>
      </c>
      <c r="C50" s="216">
        <v>0</v>
      </c>
      <c r="D50" s="106">
        <v>59.99156938741501</v>
      </c>
      <c r="E50" s="106">
        <v>17.75473858615898</v>
      </c>
      <c r="F50" s="106">
        <v>77.74630797357398</v>
      </c>
      <c r="G50" s="106"/>
      <c r="H50" s="216">
        <v>0</v>
      </c>
      <c r="I50" s="216">
        <v>0</v>
      </c>
      <c r="J50" s="106">
        <v>18.937392610016087</v>
      </c>
      <c r="K50" s="106"/>
      <c r="L50" s="106">
        <v>17.47023932898722</v>
      </c>
      <c r="M50" s="106">
        <v>1.4671532810288659</v>
      </c>
      <c r="N50" s="59"/>
      <c r="O50" s="228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</row>
    <row r="51" spans="2:26" ht="9.75">
      <c r="B51" s="9" t="s">
        <v>136</v>
      </c>
      <c r="C51" s="216">
        <v>0</v>
      </c>
      <c r="D51" s="106">
        <v>60.09661172132918</v>
      </c>
      <c r="E51" s="106">
        <v>17.818807199495097</v>
      </c>
      <c r="F51" s="106">
        <v>77.91541892082428</v>
      </c>
      <c r="G51" s="106"/>
      <c r="H51" s="216">
        <v>0</v>
      </c>
      <c r="I51" s="216">
        <v>0</v>
      </c>
      <c r="J51" s="106">
        <v>18.12040855120185</v>
      </c>
      <c r="K51" s="106"/>
      <c r="L51" s="106">
        <v>17.63101176020908</v>
      </c>
      <c r="M51" s="106">
        <v>0.4893967909927728</v>
      </c>
      <c r="N51" s="59"/>
      <c r="O51" s="228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</row>
    <row r="52" spans="2:26" ht="9.75">
      <c r="B52" s="46" t="s">
        <v>137</v>
      </c>
      <c r="C52" s="217">
        <v>0</v>
      </c>
      <c r="D52" s="139">
        <v>59.99841509291707</v>
      </c>
      <c r="E52" s="139">
        <v>21.24480725400013</v>
      </c>
      <c r="F52" s="139">
        <v>81.2432223469172</v>
      </c>
      <c r="G52" s="139"/>
      <c r="H52" s="217">
        <v>0</v>
      </c>
      <c r="I52" s="217">
        <v>0</v>
      </c>
      <c r="J52" s="139">
        <v>15.564848323165231</v>
      </c>
      <c r="K52" s="139"/>
      <c r="L52" s="139">
        <v>16.53067533517685</v>
      </c>
      <c r="M52" s="139">
        <v>-0.9658270120116157</v>
      </c>
      <c r="N52" s="59"/>
      <c r="O52" s="228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</row>
    <row r="53" spans="2:26" ht="9.75">
      <c r="B53" s="9" t="s">
        <v>138</v>
      </c>
      <c r="C53" s="216">
        <v>0</v>
      </c>
      <c r="D53" s="106">
        <v>62.37536584092529</v>
      </c>
      <c r="E53" s="106">
        <v>18.06473147456118</v>
      </c>
      <c r="F53" s="106">
        <v>80.44009731548647</v>
      </c>
      <c r="G53" s="106"/>
      <c r="H53" s="216">
        <v>0</v>
      </c>
      <c r="I53" s="216">
        <v>0</v>
      </c>
      <c r="J53" s="106">
        <v>17.16498859846186</v>
      </c>
      <c r="K53" s="106"/>
      <c r="L53" s="106">
        <v>17.547981101317774</v>
      </c>
      <c r="M53" s="106">
        <v>-0.38299250285591363</v>
      </c>
      <c r="N53" s="59"/>
      <c r="O53" s="228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</row>
    <row r="54" spans="2:26" ht="9.75">
      <c r="B54" s="9" t="s">
        <v>139</v>
      </c>
      <c r="C54" s="216">
        <v>0</v>
      </c>
      <c r="D54" s="106">
        <v>61.103025542636026</v>
      </c>
      <c r="E54" s="106">
        <v>17.94739544728733</v>
      </c>
      <c r="F54" s="106">
        <v>79.05042098992335</v>
      </c>
      <c r="G54" s="106"/>
      <c r="H54" s="216">
        <v>0</v>
      </c>
      <c r="I54" s="216">
        <v>0</v>
      </c>
      <c r="J54" s="106">
        <v>18.714534375423845</v>
      </c>
      <c r="K54" s="106"/>
      <c r="L54" s="106">
        <v>17.35047018146398</v>
      </c>
      <c r="M54" s="106">
        <v>1.364064193959869</v>
      </c>
      <c r="N54" s="59"/>
      <c r="O54" s="228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</row>
    <row r="55" spans="2:26" ht="9.75">
      <c r="B55" s="9" t="s">
        <v>140</v>
      </c>
      <c r="C55" s="216">
        <v>0</v>
      </c>
      <c r="D55" s="106">
        <v>59.63318405434046</v>
      </c>
      <c r="E55" s="106">
        <v>17.87334419562639</v>
      </c>
      <c r="F55" s="106">
        <v>77.50652824996685</v>
      </c>
      <c r="G55" s="106"/>
      <c r="H55" s="216">
        <v>0</v>
      </c>
      <c r="I55" s="216">
        <v>0</v>
      </c>
      <c r="J55" s="106">
        <v>18.930283523243393</v>
      </c>
      <c r="K55" s="106"/>
      <c r="L55" s="106">
        <v>17.573065298552457</v>
      </c>
      <c r="M55" s="106">
        <v>1.357218224690936</v>
      </c>
      <c r="N55" s="59"/>
      <c r="O55" s="228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</row>
    <row r="56" spans="2:26" ht="9.75">
      <c r="B56" s="46" t="s">
        <v>141</v>
      </c>
      <c r="C56" s="217">
        <v>0</v>
      </c>
      <c r="D56" s="139">
        <v>58.96965204858547</v>
      </c>
      <c r="E56" s="139">
        <v>21.104928504682867</v>
      </c>
      <c r="F56" s="139">
        <v>80.07458055326833</v>
      </c>
      <c r="G56" s="139"/>
      <c r="H56" s="217">
        <v>0</v>
      </c>
      <c r="I56" s="217">
        <v>0</v>
      </c>
      <c r="J56" s="139">
        <v>17.35353079498111</v>
      </c>
      <c r="K56" s="139"/>
      <c r="L56" s="139">
        <v>16.64291644034358</v>
      </c>
      <c r="M56" s="139">
        <v>0.710614354637531</v>
      </c>
      <c r="N56" s="59"/>
      <c r="O56" s="228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</row>
    <row r="57" spans="2:26" ht="9.75">
      <c r="B57" s="9" t="s">
        <v>142</v>
      </c>
      <c r="C57" s="216">
        <v>0</v>
      </c>
      <c r="D57" s="106">
        <v>61.16629722162937</v>
      </c>
      <c r="E57" s="106">
        <v>17.97181937349473</v>
      </c>
      <c r="F57" s="106">
        <v>79.1381165951241</v>
      </c>
      <c r="G57" s="106"/>
      <c r="H57" s="216">
        <v>0</v>
      </c>
      <c r="I57" s="216">
        <v>0</v>
      </c>
      <c r="J57" s="106">
        <v>19.418840821787402</v>
      </c>
      <c r="K57" s="106"/>
      <c r="L57" s="106">
        <v>17.423019903981306</v>
      </c>
      <c r="M57" s="106">
        <v>1.9958209178060928</v>
      </c>
      <c r="N57" s="59"/>
      <c r="O57" s="228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</row>
    <row r="58" spans="2:26" ht="9.75">
      <c r="B58" s="9" t="s">
        <v>143</v>
      </c>
      <c r="C58" s="216">
        <v>0</v>
      </c>
      <c r="D58" s="106">
        <v>59.786218840634135</v>
      </c>
      <c r="E58" s="106">
        <v>18.22750815717854</v>
      </c>
      <c r="F58" s="106">
        <v>78.01372699781267</v>
      </c>
      <c r="G58" s="106"/>
      <c r="H58" s="216">
        <v>0</v>
      </c>
      <c r="I58" s="216">
        <v>0</v>
      </c>
      <c r="J58" s="106">
        <v>20.187619755008075</v>
      </c>
      <c r="K58" s="106"/>
      <c r="L58" s="106">
        <v>17.841129378399444</v>
      </c>
      <c r="M58" s="106">
        <v>2.346490376608634</v>
      </c>
      <c r="N58" s="59"/>
      <c r="O58" s="228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</row>
    <row r="59" spans="2:26" ht="9.75">
      <c r="B59" s="9" t="s">
        <v>144</v>
      </c>
      <c r="C59" s="216">
        <v>0</v>
      </c>
      <c r="D59" s="106">
        <v>59.31145854855172</v>
      </c>
      <c r="E59" s="106">
        <v>17.872170180824888</v>
      </c>
      <c r="F59" s="106">
        <v>77.18362872937661</v>
      </c>
      <c r="G59" s="106"/>
      <c r="H59" s="216">
        <v>0</v>
      </c>
      <c r="I59" s="216">
        <v>0</v>
      </c>
      <c r="J59" s="106">
        <v>21.387798355504057</v>
      </c>
      <c r="K59" s="106"/>
      <c r="L59" s="106">
        <v>18.84135439261954</v>
      </c>
      <c r="M59" s="106">
        <v>2.5464439628845192</v>
      </c>
      <c r="N59" s="59"/>
      <c r="O59" s="228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</row>
    <row r="60" spans="2:26" ht="9.75">
      <c r="B60" s="46" t="s">
        <v>145</v>
      </c>
      <c r="C60" s="217">
        <v>0</v>
      </c>
      <c r="D60" s="139">
        <v>59.52485981713238</v>
      </c>
      <c r="E60" s="139">
        <v>20.6717045731741</v>
      </c>
      <c r="F60" s="139">
        <v>80.19656439030648</v>
      </c>
      <c r="G60" s="139"/>
      <c r="H60" s="217">
        <v>0</v>
      </c>
      <c r="I60" s="217">
        <v>0</v>
      </c>
      <c r="J60" s="139">
        <v>18.97689651472626</v>
      </c>
      <c r="K60" s="139"/>
      <c r="L60" s="139">
        <v>18.10245614439674</v>
      </c>
      <c r="M60" s="139">
        <v>0.8744403703295205</v>
      </c>
      <c r="N60" s="59"/>
      <c r="O60" s="228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</row>
    <row r="61" spans="2:26" ht="9.75">
      <c r="B61" s="9" t="s">
        <v>146</v>
      </c>
      <c r="C61" s="216">
        <v>0</v>
      </c>
      <c r="D61" s="106">
        <v>61.085844153917726</v>
      </c>
      <c r="E61" s="106">
        <v>17.881289150891753</v>
      </c>
      <c r="F61" s="106">
        <v>78.96713330480948</v>
      </c>
      <c r="G61" s="106"/>
      <c r="H61" s="216">
        <v>0</v>
      </c>
      <c r="I61" s="216">
        <v>0</v>
      </c>
      <c r="J61" s="106">
        <v>21.874964269077644</v>
      </c>
      <c r="K61" s="106"/>
      <c r="L61" s="106">
        <v>18.76115592881429</v>
      </c>
      <c r="M61" s="106">
        <v>3.1138083402633523</v>
      </c>
      <c r="N61" s="59"/>
      <c r="O61" s="228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</row>
    <row r="62" spans="2:26" ht="9.75">
      <c r="B62" s="9" t="s">
        <v>147</v>
      </c>
      <c r="C62" s="216">
        <v>0</v>
      </c>
      <c r="D62" s="106">
        <v>59.318400454885115</v>
      </c>
      <c r="E62" s="106">
        <v>17.957149943604207</v>
      </c>
      <c r="F62" s="106">
        <v>77.27555039848932</v>
      </c>
      <c r="G62" s="106"/>
      <c r="H62" s="216">
        <v>0</v>
      </c>
      <c r="I62" s="216">
        <v>0</v>
      </c>
      <c r="J62" s="106">
        <v>22.774107697341638</v>
      </c>
      <c r="K62" s="106"/>
      <c r="L62" s="106">
        <v>19.305094264227822</v>
      </c>
      <c r="M62" s="106">
        <v>3.4690134331138176</v>
      </c>
      <c r="N62" s="59"/>
      <c r="O62" s="228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</row>
    <row r="63" spans="2:26" ht="9.75">
      <c r="B63" s="9" t="s">
        <v>148</v>
      </c>
      <c r="C63" s="216">
        <v>0</v>
      </c>
      <c r="D63" s="106">
        <v>59.114078596727005</v>
      </c>
      <c r="E63" s="106">
        <v>17.595628685393667</v>
      </c>
      <c r="F63" s="106">
        <v>76.70970728212066</v>
      </c>
      <c r="G63" s="106"/>
      <c r="H63" s="216">
        <v>0</v>
      </c>
      <c r="I63" s="216">
        <v>0</v>
      </c>
      <c r="J63" s="106">
        <v>23.151852477596183</v>
      </c>
      <c r="K63" s="106"/>
      <c r="L63" s="106">
        <v>20.870312159763028</v>
      </c>
      <c r="M63" s="106">
        <v>2.281540317833154</v>
      </c>
      <c r="N63" s="59"/>
      <c r="O63" s="228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</row>
    <row r="64" spans="2:26" ht="9.75">
      <c r="B64" s="46" t="s">
        <v>149</v>
      </c>
      <c r="C64" s="217">
        <v>0</v>
      </c>
      <c r="D64" s="139">
        <v>59.70831045200535</v>
      </c>
      <c r="E64" s="139">
        <v>20.90924719993346</v>
      </c>
      <c r="F64" s="139">
        <v>80.61755765193882</v>
      </c>
      <c r="G64" s="139"/>
      <c r="H64" s="217">
        <v>0</v>
      </c>
      <c r="I64" s="217">
        <v>0</v>
      </c>
      <c r="J64" s="139">
        <v>19.4689308423806</v>
      </c>
      <c r="K64" s="139"/>
      <c r="L64" s="139">
        <v>18.92391233875304</v>
      </c>
      <c r="M64" s="139">
        <v>0.5450185036275601</v>
      </c>
      <c r="N64" s="59"/>
      <c r="O64" s="228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</row>
    <row r="65" spans="2:26" ht="9.75">
      <c r="B65" s="9" t="s">
        <v>150</v>
      </c>
      <c r="C65" s="216">
        <v>0</v>
      </c>
      <c r="D65" s="106">
        <v>62.91944601420803</v>
      </c>
      <c r="E65" s="106">
        <v>19.692928241520313</v>
      </c>
      <c r="F65" s="106">
        <v>82.61237425572834</v>
      </c>
      <c r="G65" s="106"/>
      <c r="H65" s="216">
        <v>0</v>
      </c>
      <c r="I65" s="216">
        <v>0</v>
      </c>
      <c r="J65" s="106">
        <v>18.23104849860466</v>
      </c>
      <c r="K65" s="106"/>
      <c r="L65" s="106">
        <v>18.01241399428451</v>
      </c>
      <c r="M65" s="106">
        <v>0.2186345043201508</v>
      </c>
      <c r="N65" s="59"/>
      <c r="O65" s="228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</row>
    <row r="66" spans="2:26" ht="9.75">
      <c r="B66" s="9" t="s">
        <v>151</v>
      </c>
      <c r="C66" s="216">
        <v>0</v>
      </c>
      <c r="D66" s="106">
        <v>62.786598677101814</v>
      </c>
      <c r="E66" s="106">
        <v>18.522520210584375</v>
      </c>
      <c r="F66" s="106">
        <v>81.30911888768618</v>
      </c>
      <c r="G66" s="106"/>
      <c r="H66" s="216">
        <v>0</v>
      </c>
      <c r="I66" s="216">
        <v>0</v>
      </c>
      <c r="J66" s="106">
        <v>18.065935727320635</v>
      </c>
      <c r="K66" s="106"/>
      <c r="L66" s="106">
        <v>18.43629469612734</v>
      </c>
      <c r="M66" s="106">
        <v>-0.3703589688067035</v>
      </c>
      <c r="N66" s="59"/>
      <c r="O66" s="228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</row>
    <row r="67" spans="2:26" ht="9.75">
      <c r="B67" s="9" t="s">
        <v>152</v>
      </c>
      <c r="C67" s="216">
        <v>0</v>
      </c>
      <c r="D67" s="106">
        <v>62.68494320479054</v>
      </c>
      <c r="E67" s="106">
        <v>18.241713795755782</v>
      </c>
      <c r="F67" s="106">
        <v>80.92665700054631</v>
      </c>
      <c r="G67" s="106"/>
      <c r="H67" s="216">
        <v>0</v>
      </c>
      <c r="I67" s="216">
        <v>0</v>
      </c>
      <c r="J67" s="106">
        <v>19.421289001231383</v>
      </c>
      <c r="K67" s="106"/>
      <c r="L67" s="106">
        <v>20.29835842971817</v>
      </c>
      <c r="M67" s="106">
        <v>-0.877069428486784</v>
      </c>
      <c r="N67" s="59"/>
      <c r="O67" s="228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</row>
    <row r="68" spans="2:26" ht="9.75">
      <c r="B68" s="46" t="s">
        <v>153</v>
      </c>
      <c r="C68" s="217">
        <v>0</v>
      </c>
      <c r="D68" s="139">
        <v>59.983560001746305</v>
      </c>
      <c r="E68" s="139">
        <v>21.115809061882</v>
      </c>
      <c r="F68" s="139">
        <v>81.0993690636283</v>
      </c>
      <c r="G68" s="139"/>
      <c r="H68" s="217">
        <v>0</v>
      </c>
      <c r="I68" s="217">
        <v>0</v>
      </c>
      <c r="J68" s="139">
        <v>19.894180862633704</v>
      </c>
      <c r="K68" s="139"/>
      <c r="L68" s="139">
        <v>19.840831124989077</v>
      </c>
      <c r="M68" s="139">
        <v>0.0533497376446287</v>
      </c>
      <c r="N68" s="59"/>
      <c r="O68" s="228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</row>
    <row r="69" spans="2:26" ht="9.75">
      <c r="B69" s="9" t="s">
        <v>154</v>
      </c>
      <c r="C69" s="106">
        <v>98.71912867869021</v>
      </c>
      <c r="D69" s="106">
        <v>61.858081699521094</v>
      </c>
      <c r="E69" s="106">
        <v>18.464758562827946</v>
      </c>
      <c r="F69" s="106">
        <v>80.32284026234903</v>
      </c>
      <c r="G69" s="106"/>
      <c r="H69" s="106">
        <v>18.396288416341182</v>
      </c>
      <c r="I69" s="106">
        <v>2.9157085526599245</v>
      </c>
      <c r="J69" s="106">
        <v>21.311996969001108</v>
      </c>
      <c r="K69" s="106"/>
      <c r="L69" s="106">
        <v>20.181233542348405</v>
      </c>
      <c r="M69" s="106">
        <v>1.130763426652702</v>
      </c>
      <c r="N69" s="59"/>
      <c r="O69" s="228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</row>
    <row r="70" spans="2:26" ht="9.75">
      <c r="B70" s="9" t="s">
        <v>155</v>
      </c>
      <c r="C70" s="106">
        <v>97.97519892441092</v>
      </c>
      <c r="D70" s="106">
        <v>60.22084335668168</v>
      </c>
      <c r="E70" s="106">
        <v>18.305617718337057</v>
      </c>
      <c r="F70" s="106">
        <v>78.52646107501873</v>
      </c>
      <c r="G70" s="106"/>
      <c r="H70" s="106">
        <v>19.44873784939219</v>
      </c>
      <c r="I70" s="106">
        <v>2.6545352666202846</v>
      </c>
      <c r="J70" s="106">
        <v>22.103273116012474</v>
      </c>
      <c r="K70" s="106"/>
      <c r="L70" s="106">
        <v>20.525280046702637</v>
      </c>
      <c r="M70" s="106">
        <v>1.5779930693098374</v>
      </c>
      <c r="N70" s="59"/>
      <c r="O70" s="228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</row>
    <row r="71" spans="2:26" ht="9.75">
      <c r="B71" s="9" t="s">
        <v>156</v>
      </c>
      <c r="C71" s="106">
        <v>98.75824495607665</v>
      </c>
      <c r="D71" s="106">
        <v>59.74538875717141</v>
      </c>
      <c r="E71" s="106">
        <v>18.04213437937201</v>
      </c>
      <c r="F71" s="106">
        <v>77.78752313654341</v>
      </c>
      <c r="G71" s="106"/>
      <c r="H71" s="106">
        <v>20.970721819533246</v>
      </c>
      <c r="I71" s="106">
        <v>2.5023286132168208</v>
      </c>
      <c r="J71" s="106">
        <v>23.473050432750068</v>
      </c>
      <c r="K71" s="106"/>
      <c r="L71" s="106">
        <v>21.566892495939616</v>
      </c>
      <c r="M71" s="106">
        <v>1.90615793681045</v>
      </c>
      <c r="N71" s="59"/>
      <c r="O71" s="228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</row>
    <row r="72" spans="2:26" ht="9.75">
      <c r="B72" s="46" t="s">
        <v>157</v>
      </c>
      <c r="C72" s="139">
        <v>98.39927208181535</v>
      </c>
      <c r="D72" s="139">
        <v>59.34930778650668</v>
      </c>
      <c r="E72" s="139">
        <v>21.010341372237125</v>
      </c>
      <c r="F72" s="139">
        <v>80.3596491587438</v>
      </c>
      <c r="G72" s="139"/>
      <c r="H72" s="139">
        <v>18.03962292307156</v>
      </c>
      <c r="I72" s="139">
        <v>2.3053565139428613</v>
      </c>
      <c r="J72" s="139">
        <v>20.34497943701442</v>
      </c>
      <c r="K72" s="139"/>
      <c r="L72" s="139">
        <v>20.07287476659853</v>
      </c>
      <c r="M72" s="139">
        <v>0.27210467041588776</v>
      </c>
      <c r="N72" s="59"/>
      <c r="O72" s="228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</row>
    <row r="73" spans="2:26" ht="9.75">
      <c r="B73" s="9" t="s">
        <v>167</v>
      </c>
      <c r="C73" s="106">
        <v>98.4418201242895</v>
      </c>
      <c r="D73" s="106">
        <v>61.50115062658343</v>
      </c>
      <c r="E73" s="106">
        <v>17.46355683016626</v>
      </c>
      <c r="F73" s="106">
        <v>78.9647074567497</v>
      </c>
      <c r="G73" s="106"/>
      <c r="H73" s="106">
        <v>19.47711266753981</v>
      </c>
      <c r="I73" s="106">
        <v>2.794254524623464</v>
      </c>
      <c r="J73" s="106">
        <v>22.271367192163275</v>
      </c>
      <c r="K73" s="106"/>
      <c r="L73" s="106">
        <v>20.778691496174915</v>
      </c>
      <c r="M73" s="106">
        <v>1.4926756959883607</v>
      </c>
      <c r="N73" s="59"/>
      <c r="O73" s="228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</row>
    <row r="74" spans="2:26" ht="9.75">
      <c r="B74" s="9" t="s">
        <v>168</v>
      </c>
      <c r="C74" s="106">
        <v>98.5290731073296</v>
      </c>
      <c r="D74" s="106">
        <v>59.66796085872238</v>
      </c>
      <c r="E74" s="106">
        <v>18.229301361869567</v>
      </c>
      <c r="F74" s="106">
        <v>77.89726222059195</v>
      </c>
      <c r="G74" s="106"/>
      <c r="H74" s="106">
        <v>20.631810886737636</v>
      </c>
      <c r="I74" s="106">
        <v>2.0168402781787553</v>
      </c>
      <c r="J74" s="106">
        <v>22.64865116491639</v>
      </c>
      <c r="K74" s="106"/>
      <c r="L74" s="106">
        <v>20.388917043509185</v>
      </c>
      <c r="M74" s="106">
        <v>2.259734121407208</v>
      </c>
      <c r="N74" s="59"/>
      <c r="O74" s="228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</row>
    <row r="75" spans="2:26" ht="9.75">
      <c r="B75" s="9" t="s">
        <v>169</v>
      </c>
      <c r="C75" s="106">
        <v>98.56320585807913</v>
      </c>
      <c r="D75" s="106">
        <v>60.06585488373135</v>
      </c>
      <c r="E75" s="106">
        <v>17.884094175311322</v>
      </c>
      <c r="F75" s="106">
        <v>77.94994905904268</v>
      </c>
      <c r="G75" s="106"/>
      <c r="H75" s="106">
        <v>20.61325679903645</v>
      </c>
      <c r="I75" s="106">
        <v>1.8426470116533966</v>
      </c>
      <c r="J75" s="106">
        <v>22.455903810689843</v>
      </c>
      <c r="K75" s="106"/>
      <c r="L75" s="106">
        <v>21.332417058235322</v>
      </c>
      <c r="M75" s="106">
        <v>1.123486752454523</v>
      </c>
      <c r="N75" s="59"/>
      <c r="O75" s="228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</row>
    <row r="76" spans="2:26" ht="9.75">
      <c r="B76" s="46" t="s">
        <v>171</v>
      </c>
      <c r="C76" s="139">
        <v>98.1237282826996</v>
      </c>
      <c r="D76" s="139">
        <v>59.98017056283207</v>
      </c>
      <c r="E76" s="139">
        <v>20.95638992343493</v>
      </c>
      <c r="F76" s="139">
        <v>80.93656048626701</v>
      </c>
      <c r="G76" s="139"/>
      <c r="H76" s="139">
        <v>17.187167796432583</v>
      </c>
      <c r="I76" s="139">
        <v>2.7968770438606176</v>
      </c>
      <c r="J76" s="139">
        <v>19.9840448402932</v>
      </c>
      <c r="K76" s="139"/>
      <c r="L76" s="139">
        <v>20.082135487974003</v>
      </c>
      <c r="M76" s="139">
        <v>-0.0980906476808022</v>
      </c>
      <c r="N76" s="59"/>
      <c r="O76" s="228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</row>
    <row r="77" spans="2:26" ht="9.75">
      <c r="B77" s="9" t="s">
        <v>177</v>
      </c>
      <c r="C77" s="106">
        <v>99.2856976874191</v>
      </c>
      <c r="D77" s="106">
        <v>61.908375241915635</v>
      </c>
      <c r="E77" s="106">
        <v>17.848743912767183</v>
      </c>
      <c r="F77" s="106">
        <v>79.75711915468283</v>
      </c>
      <c r="G77" s="106"/>
      <c r="H77" s="106">
        <v>19.52857853273629</v>
      </c>
      <c r="I77" s="106">
        <v>2.300965696883781</v>
      </c>
      <c r="J77" s="106">
        <v>21.829544229620073</v>
      </c>
      <c r="K77" s="106"/>
      <c r="L77" s="106">
        <v>20.28601167610083</v>
      </c>
      <c r="M77" s="106">
        <v>1.5435325535192423</v>
      </c>
      <c r="N77" s="59"/>
      <c r="O77" s="228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</row>
    <row r="78" spans="2:26" ht="9.75">
      <c r="B78" s="9" t="s">
        <v>178</v>
      </c>
      <c r="C78" s="106">
        <v>98.846654210494</v>
      </c>
      <c r="D78" s="106">
        <v>60.91002342846951</v>
      </c>
      <c r="E78" s="106">
        <v>18.985628766991162</v>
      </c>
      <c r="F78" s="106">
        <v>79.89565219546067</v>
      </c>
      <c r="G78" s="106"/>
      <c r="H78" s="106">
        <v>18.951002015033314</v>
      </c>
      <c r="I78" s="106">
        <v>2.36984675249112</v>
      </c>
      <c r="J78" s="106">
        <v>21.320848767524435</v>
      </c>
      <c r="K78" s="106"/>
      <c r="L78" s="106">
        <v>20.13521531906838</v>
      </c>
      <c r="M78" s="106">
        <v>1.185633448456053</v>
      </c>
      <c r="N78" s="59"/>
      <c r="O78" s="228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</row>
    <row r="79" spans="2:26" ht="9.75">
      <c r="B79" s="9" t="s">
        <v>179</v>
      </c>
      <c r="C79" s="106">
        <v>98.8386106448466</v>
      </c>
      <c r="D79" s="106">
        <v>61.507059891090485</v>
      </c>
      <c r="E79" s="106">
        <v>18.317918161313802</v>
      </c>
      <c r="F79" s="106">
        <v>79.82497805240429</v>
      </c>
      <c r="G79" s="106"/>
      <c r="H79" s="106">
        <v>19.013632592442296</v>
      </c>
      <c r="I79" s="106">
        <v>1.927589272482204</v>
      </c>
      <c r="J79" s="106">
        <v>20.9412218649245</v>
      </c>
      <c r="K79" s="106"/>
      <c r="L79" s="106">
        <v>20.532927850322917</v>
      </c>
      <c r="M79" s="106">
        <v>0.40829401460158404</v>
      </c>
      <c r="N79" s="59"/>
      <c r="O79" s="228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</row>
    <row r="80" spans="2:26" ht="9.75">
      <c r="B80" s="46" t="s">
        <v>208</v>
      </c>
      <c r="C80" s="139">
        <v>98.10577750454367</v>
      </c>
      <c r="D80" s="139">
        <v>62.47471527690841</v>
      </c>
      <c r="E80" s="139">
        <v>21.846403506948068</v>
      </c>
      <c r="F80" s="139">
        <v>84.32111878385648</v>
      </c>
      <c r="G80" s="139"/>
      <c r="H80" s="139">
        <v>13.784658720687185</v>
      </c>
      <c r="I80" s="139">
        <v>3.731525800365038</v>
      </c>
      <c r="J80" s="139">
        <v>17.51618452105222</v>
      </c>
      <c r="K80" s="139"/>
      <c r="L80" s="139">
        <v>19.89937304205792</v>
      </c>
      <c r="M80" s="139">
        <v>-2.3831885210056987</v>
      </c>
      <c r="N80" s="59"/>
      <c r="O80" s="228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</row>
    <row r="81" spans="2:26" ht="9.75">
      <c r="B81" s="81" t="s">
        <v>252</v>
      </c>
      <c r="C81" s="164">
        <v>98.64741870295246</v>
      </c>
      <c r="D81" s="164">
        <v>63.05170679983976</v>
      </c>
      <c r="E81" s="164">
        <v>18.04945310611764</v>
      </c>
      <c r="F81" s="164">
        <v>81.1011599059574</v>
      </c>
      <c r="G81" s="164"/>
      <c r="H81" s="164">
        <v>17.54625879699507</v>
      </c>
      <c r="I81" s="164">
        <v>4.575946131830269</v>
      </c>
      <c r="J81" s="164">
        <v>22.12220492882534</v>
      </c>
      <c r="K81" s="164"/>
      <c r="L81" s="164">
        <v>20.266157719552623</v>
      </c>
      <c r="M81" s="164">
        <v>1.8560472092727123</v>
      </c>
      <c r="O81" s="228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</row>
    <row r="82" spans="2:26" s="58" customFormat="1" ht="9.75">
      <c r="B82" s="5" t="s">
        <v>253</v>
      </c>
      <c r="C82" s="106">
        <v>98.6779121029043</v>
      </c>
      <c r="D82" s="106">
        <v>61.21413027948031</v>
      </c>
      <c r="E82" s="106">
        <v>19.33420258026547</v>
      </c>
      <c r="F82" s="106">
        <v>80.54833285974577</v>
      </c>
      <c r="G82" s="106"/>
      <c r="H82" s="106">
        <v>18.12957924315853</v>
      </c>
      <c r="I82" s="106">
        <v>3.2512355087851676</v>
      </c>
      <c r="J82" s="106">
        <v>21.3808147519437</v>
      </c>
      <c r="K82" s="106"/>
      <c r="L82" s="106">
        <v>20.690331987477748</v>
      </c>
      <c r="M82" s="106">
        <v>0.6904827644659488</v>
      </c>
      <c r="N82" s="68"/>
      <c r="O82" s="228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</row>
    <row r="83" spans="2:26" s="58" customFormat="1" ht="9.75">
      <c r="B83" s="5" t="s">
        <v>254</v>
      </c>
      <c r="C83" s="106">
        <v>99.13821174769724</v>
      </c>
      <c r="D83" s="106">
        <v>61.95845535350206</v>
      </c>
      <c r="E83" s="106">
        <v>18.67996990892238</v>
      </c>
      <c r="F83" s="106">
        <v>80.63842526242443</v>
      </c>
      <c r="G83" s="106"/>
      <c r="H83" s="106">
        <v>18.49978648527281</v>
      </c>
      <c r="I83" s="106">
        <v>3.254253486522936</v>
      </c>
      <c r="J83" s="106">
        <v>21.75403997179575</v>
      </c>
      <c r="K83" s="106"/>
      <c r="L83" s="106">
        <v>21.16008208996981</v>
      </c>
      <c r="M83" s="106">
        <v>0.5939578818259429</v>
      </c>
      <c r="N83" s="68"/>
      <c r="O83" s="228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</row>
    <row r="84" spans="2:26" ht="9.75">
      <c r="B84" s="46" t="s">
        <v>256</v>
      </c>
      <c r="C84" s="139">
        <v>98.04028923870274</v>
      </c>
      <c r="D84" s="139">
        <v>62.075031403707925</v>
      </c>
      <c r="E84" s="139">
        <v>22.061100862141767</v>
      </c>
      <c r="F84" s="139">
        <v>84.1361322658497</v>
      </c>
      <c r="G84" s="139"/>
      <c r="H84" s="139">
        <v>13.904156972853043</v>
      </c>
      <c r="I84" s="139">
        <v>3.844020950286131</v>
      </c>
      <c r="J84" s="139">
        <v>17.748177923139174</v>
      </c>
      <c r="K84" s="139"/>
      <c r="L84" s="139">
        <v>20.02068004491782</v>
      </c>
      <c r="M84" s="139">
        <v>-2.2725021217786474</v>
      </c>
      <c r="N84" s="59"/>
      <c r="O84" s="228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</row>
    <row r="85" spans="2:26" ht="9.75">
      <c r="B85" s="81" t="s">
        <v>258</v>
      </c>
      <c r="C85" s="164">
        <v>98.59224669572673</v>
      </c>
      <c r="D85" s="164">
        <v>62.73566687760762</v>
      </c>
      <c r="E85" s="164">
        <v>18.482981477059813</v>
      </c>
      <c r="F85" s="164">
        <v>81.21864835466744</v>
      </c>
      <c r="G85" s="164"/>
      <c r="H85" s="164">
        <v>17.37359834105929</v>
      </c>
      <c r="I85" s="164">
        <v>4.91521783304224</v>
      </c>
      <c r="J85" s="164">
        <v>22.28881617410153</v>
      </c>
      <c r="K85" s="164"/>
      <c r="L85" s="164">
        <v>20.343054718696767</v>
      </c>
      <c r="M85" s="164">
        <v>1.9457614554047635</v>
      </c>
      <c r="O85" s="228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</row>
    <row r="86" spans="2:26" ht="9.75">
      <c r="B86" s="5" t="s">
        <v>265</v>
      </c>
      <c r="C86" s="106">
        <v>98.54382767662264</v>
      </c>
      <c r="D86" s="106">
        <v>62.02535527142565</v>
      </c>
      <c r="E86" s="106">
        <v>20.030574814873965</v>
      </c>
      <c r="F86" s="106">
        <v>82.05593008629964</v>
      </c>
      <c r="G86" s="106"/>
      <c r="H86" s="106">
        <v>16.487897590323012</v>
      </c>
      <c r="I86" s="106">
        <v>3.4998680693250206</v>
      </c>
      <c r="J86" s="106">
        <v>19.987765659648034</v>
      </c>
      <c r="K86" s="106"/>
      <c r="L86" s="106">
        <v>19.511415717898178</v>
      </c>
      <c r="M86" s="106">
        <v>0.4763499417498554</v>
      </c>
      <c r="N86" s="106"/>
      <c r="O86" s="228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</row>
    <row r="87" spans="2:26" s="58" customFormat="1" ht="9.75">
      <c r="B87" s="5" t="s">
        <v>266</v>
      </c>
      <c r="C87" s="106">
        <v>98.83007041546557</v>
      </c>
      <c r="D87" s="106">
        <v>61.9319533193943</v>
      </c>
      <c r="E87" s="106">
        <v>19.614977344390923</v>
      </c>
      <c r="F87" s="106">
        <v>81.54693066378522</v>
      </c>
      <c r="G87" s="106"/>
      <c r="H87" s="106">
        <v>17.283139751680345</v>
      </c>
      <c r="I87" s="106">
        <v>3.4694705245722783</v>
      </c>
      <c r="J87" s="106">
        <v>20.75261027625262</v>
      </c>
      <c r="K87" s="106"/>
      <c r="L87" s="106">
        <v>20.012175691958063</v>
      </c>
      <c r="M87" s="106">
        <v>0.7404345842945571</v>
      </c>
      <c r="N87" s="68"/>
      <c r="O87" s="228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</row>
    <row r="88" spans="2:26" ht="9.75">
      <c r="B88" s="26" t="s">
        <v>269</v>
      </c>
      <c r="C88" s="139">
        <v>98.06097891983416</v>
      </c>
      <c r="D88" s="139">
        <v>63.21070993602608</v>
      </c>
      <c r="E88" s="139">
        <v>22.46709821752082</v>
      </c>
      <c r="F88" s="139">
        <v>85.6778081535469</v>
      </c>
      <c r="G88" s="139"/>
      <c r="H88" s="139">
        <v>12.383170766287254</v>
      </c>
      <c r="I88" s="139">
        <v>5.120186877067706</v>
      </c>
      <c r="J88" s="139">
        <v>17.50335764335496</v>
      </c>
      <c r="K88" s="139"/>
      <c r="L88" s="139">
        <v>19.154954606505527</v>
      </c>
      <c r="M88" s="139">
        <v>-1.6515969631505658</v>
      </c>
      <c r="O88" s="228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</row>
    <row r="89" ht="9.75">
      <c r="B89" s="59" t="s">
        <v>275</v>
      </c>
    </row>
    <row r="90" ht="11.25">
      <c r="B90" s="102" t="s">
        <v>132</v>
      </c>
    </row>
  </sheetData>
  <sheetProtection/>
  <mergeCells count="7">
    <mergeCell ref="Y7:Z7"/>
    <mergeCell ref="C7:C8"/>
    <mergeCell ref="D7:F7"/>
    <mergeCell ref="H7:J7"/>
    <mergeCell ref="L7:M7"/>
    <mergeCell ref="Q7:S7"/>
    <mergeCell ref="U7:W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X90"/>
  <sheetViews>
    <sheetView showGridLines="0" zoomScaleSheetLayoutView="100" zoomScalePageLayoutView="0" workbookViewId="0" topLeftCell="A1">
      <selection activeCell="N39" sqref="N39"/>
    </sheetView>
  </sheetViews>
  <sheetFormatPr defaultColWidth="9.140625" defaultRowHeight="12.75"/>
  <cols>
    <col min="1" max="1" width="3.7109375" style="59" customWidth="1"/>
    <col min="2" max="2" width="7.8515625" style="59" customWidth="1"/>
    <col min="3" max="4" width="12.140625" style="59" bestFit="1" customWidth="1"/>
    <col min="5" max="5" width="9.28125" style="59" bestFit="1" customWidth="1"/>
    <col min="6" max="6" width="13.57421875" style="59" customWidth="1"/>
    <col min="7" max="7" width="1.7109375" style="59" customWidth="1"/>
    <col min="8" max="8" width="12.57421875" style="59" customWidth="1"/>
    <col min="9" max="9" width="8.8515625" style="59" customWidth="1"/>
    <col min="10" max="10" width="13.7109375" style="59" customWidth="1"/>
    <col min="11" max="11" width="1.7109375" style="59" customWidth="1"/>
    <col min="12" max="12" width="13.00390625" style="59" customWidth="1"/>
    <col min="13" max="13" width="10.140625" style="59" customWidth="1"/>
    <col min="14" max="14" width="9.140625" style="59" customWidth="1"/>
    <col min="15" max="24" width="9.140625" style="58" customWidth="1"/>
    <col min="25" max="16384" width="9.140625" style="59" customWidth="1"/>
  </cols>
  <sheetData>
    <row r="1" spans="2:24" s="74" customFormat="1" ht="12.75">
      <c r="B1" s="70" t="s">
        <v>182</v>
      </c>
      <c r="D1" s="76"/>
      <c r="E1" s="76"/>
      <c r="F1" s="76"/>
      <c r="M1" s="111" t="str">
        <f>'Tab 1'!K1</f>
        <v>Carta de Conjuntura | Abr 2015</v>
      </c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2:24" s="74" customFormat="1" ht="12.75">
      <c r="B2" s="75"/>
      <c r="D2" s="76"/>
      <c r="E2" s="76"/>
      <c r="F2" s="76"/>
      <c r="M2" s="73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2:13" ht="9.75">
      <c r="B3" s="57" t="s">
        <v>218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ht="9.75">
      <c r="B4" s="60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3" ht="9.75">
      <c r="B5" s="91" t="s">
        <v>120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9.75">
      <c r="B6" s="61"/>
      <c r="C6" s="58"/>
      <c r="D6" s="83"/>
      <c r="E6" s="83"/>
      <c r="F6" s="83"/>
      <c r="G6" s="58"/>
      <c r="H6" s="83"/>
      <c r="I6" s="83"/>
      <c r="J6" s="83"/>
      <c r="K6" s="58"/>
      <c r="L6" s="83"/>
      <c r="M6" s="83"/>
    </row>
    <row r="7" spans="2:13" s="58" customFormat="1" ht="9.75">
      <c r="B7" s="61"/>
      <c r="C7" s="256" t="s">
        <v>69</v>
      </c>
      <c r="D7" s="254" t="s">
        <v>70</v>
      </c>
      <c r="E7" s="254"/>
      <c r="F7" s="254"/>
      <c r="G7" s="63"/>
      <c r="H7" s="254" t="s">
        <v>71</v>
      </c>
      <c r="I7" s="254"/>
      <c r="J7" s="254"/>
      <c r="K7" s="63"/>
      <c r="L7" s="255" t="s">
        <v>65</v>
      </c>
      <c r="M7" s="255"/>
    </row>
    <row r="8" spans="2:13" s="58" customFormat="1" ht="20.25">
      <c r="B8" s="64" t="s">
        <v>1</v>
      </c>
      <c r="C8" s="256"/>
      <c r="D8" s="65" t="s">
        <v>72</v>
      </c>
      <c r="E8" s="65" t="s">
        <v>53</v>
      </c>
      <c r="F8" s="65" t="s">
        <v>32</v>
      </c>
      <c r="G8" s="65"/>
      <c r="H8" s="65" t="s">
        <v>73</v>
      </c>
      <c r="I8" s="65" t="s">
        <v>74</v>
      </c>
      <c r="J8" s="65" t="s">
        <v>32</v>
      </c>
      <c r="K8" s="65"/>
      <c r="L8" s="65" t="s">
        <v>54</v>
      </c>
      <c r="M8" s="65" t="s">
        <v>55</v>
      </c>
    </row>
    <row r="9" spans="2:13" s="63" customFormat="1" ht="29.25" customHeight="1" thickBot="1">
      <c r="B9" s="66"/>
      <c r="C9" s="66" t="s">
        <v>75</v>
      </c>
      <c r="D9" s="66" t="s">
        <v>76</v>
      </c>
      <c r="E9" s="66" t="s">
        <v>77</v>
      </c>
      <c r="F9" s="66" t="s">
        <v>78</v>
      </c>
      <c r="G9" s="66"/>
      <c r="H9" s="66" t="s">
        <v>79</v>
      </c>
      <c r="I9" s="66" t="s">
        <v>80</v>
      </c>
      <c r="J9" s="66" t="s">
        <v>81</v>
      </c>
      <c r="K9" s="66"/>
      <c r="L9" s="66" t="s">
        <v>82</v>
      </c>
      <c r="M9" s="66" t="s">
        <v>83</v>
      </c>
    </row>
    <row r="10" spans="2:13" ht="10.5" thickTop="1">
      <c r="B10" s="135">
        <v>1996</v>
      </c>
      <c r="C10" s="216">
        <v>0</v>
      </c>
      <c r="D10" s="98">
        <v>557896.461100001</v>
      </c>
      <c r="E10" s="98">
        <v>167887.56060000008</v>
      </c>
      <c r="F10" s="98">
        <v>725784.0217000011</v>
      </c>
      <c r="G10" s="69"/>
      <c r="H10" s="216">
        <v>0</v>
      </c>
      <c r="I10" s="216">
        <v>0</v>
      </c>
      <c r="J10" s="98">
        <v>150674.80721199999</v>
      </c>
      <c r="K10" s="98"/>
      <c r="L10" s="98">
        <v>159973.602</v>
      </c>
      <c r="M10" s="98">
        <v>-9298.79478800004</v>
      </c>
    </row>
    <row r="11" spans="2:13" ht="9.75">
      <c r="B11" s="135">
        <v>1997</v>
      </c>
      <c r="C11" s="216">
        <v>0</v>
      </c>
      <c r="D11" s="98">
        <v>622871.845000001</v>
      </c>
      <c r="E11" s="98">
        <v>184962.98590000003</v>
      </c>
      <c r="F11" s="98">
        <v>807834.8309000011</v>
      </c>
      <c r="G11" s="69"/>
      <c r="H11" s="216">
        <v>0</v>
      </c>
      <c r="I11" s="216">
        <v>0</v>
      </c>
      <c r="J11" s="98">
        <v>172479.23285699988</v>
      </c>
      <c r="K11" s="98"/>
      <c r="L11" s="98">
        <v>182800.4431</v>
      </c>
      <c r="M11" s="98">
        <v>-10321.210243000121</v>
      </c>
    </row>
    <row r="12" spans="2:13" ht="9.75">
      <c r="B12" s="135">
        <v>1998</v>
      </c>
      <c r="C12" s="216">
        <v>0</v>
      </c>
      <c r="D12" s="98">
        <v>644033.1353</v>
      </c>
      <c r="E12" s="98">
        <v>200062.61119999998</v>
      </c>
      <c r="F12" s="98">
        <v>844095.7464999999</v>
      </c>
      <c r="G12" s="69"/>
      <c r="H12" s="216">
        <v>0</v>
      </c>
      <c r="I12" s="216">
        <v>0</v>
      </c>
      <c r="J12" s="98">
        <v>185732.44721800013</v>
      </c>
      <c r="K12" s="98"/>
      <c r="L12" s="98">
        <v>186606.4530000001</v>
      </c>
      <c r="M12" s="98">
        <v>-874.0057819999583</v>
      </c>
    </row>
    <row r="13" spans="2:13" ht="9.75">
      <c r="B13" s="135">
        <v>1999</v>
      </c>
      <c r="C13" s="216">
        <v>0</v>
      </c>
      <c r="D13" s="98">
        <v>704738.436699999</v>
      </c>
      <c r="E13" s="98">
        <v>213986.25939999998</v>
      </c>
      <c r="F13" s="98">
        <v>918724.696099999</v>
      </c>
      <c r="G13" s="69"/>
      <c r="H13" s="216">
        <v>0</v>
      </c>
      <c r="I13" s="216">
        <v>0</v>
      </c>
      <c r="J13" s="98">
        <v>193714.08134900004</v>
      </c>
      <c r="K13" s="98"/>
      <c r="L13" s="98">
        <v>185837.6167</v>
      </c>
      <c r="M13" s="98">
        <v>7876.46464900004</v>
      </c>
    </row>
    <row r="14" spans="2:13" ht="9.75">
      <c r="B14" s="135">
        <v>2000</v>
      </c>
      <c r="C14" s="216">
        <v>0</v>
      </c>
      <c r="D14" s="98">
        <v>775853.6616999999</v>
      </c>
      <c r="E14" s="98">
        <v>223796.95729999998</v>
      </c>
      <c r="F14" s="98">
        <v>999650.619</v>
      </c>
      <c r="G14" s="69"/>
      <c r="H14" s="216">
        <v>0</v>
      </c>
      <c r="I14" s="216">
        <v>0</v>
      </c>
      <c r="J14" s="98">
        <v>229887.35576999988</v>
      </c>
      <c r="K14" s="98"/>
      <c r="L14" s="213">
        <v>220378.4507999999</v>
      </c>
      <c r="M14" s="213">
        <v>9508.904969999981</v>
      </c>
    </row>
    <row r="15" spans="2:13" ht="9.75">
      <c r="B15" s="135">
        <v>2001</v>
      </c>
      <c r="C15" s="216">
        <v>0</v>
      </c>
      <c r="D15" s="98">
        <v>843887.6661</v>
      </c>
      <c r="E15" s="98">
        <v>252922.5257</v>
      </c>
      <c r="F15" s="98">
        <v>1096810.1918000001</v>
      </c>
      <c r="G15" s="69"/>
      <c r="H15" s="216">
        <v>0</v>
      </c>
      <c r="I15" s="216">
        <v>0</v>
      </c>
      <c r="J15" s="98">
        <v>248386.90810999993</v>
      </c>
      <c r="K15" s="98"/>
      <c r="L15" s="213">
        <v>242683.32530000003</v>
      </c>
      <c r="M15" s="213">
        <v>5703.582809999909</v>
      </c>
    </row>
    <row r="16" spans="2:13" ht="9.75">
      <c r="B16" s="135">
        <v>2002</v>
      </c>
      <c r="C16" s="216">
        <v>0</v>
      </c>
      <c r="D16" s="98">
        <v>923575.525199999</v>
      </c>
      <c r="E16" s="98">
        <v>293364.6563</v>
      </c>
      <c r="F16" s="98">
        <v>1216940.181499999</v>
      </c>
      <c r="G16" s="69"/>
      <c r="H16" s="216">
        <v>0</v>
      </c>
      <c r="I16" s="216">
        <v>0</v>
      </c>
      <c r="J16" s="98">
        <v>261728.47895</v>
      </c>
      <c r="K16" s="98"/>
      <c r="L16" s="213">
        <v>267749.77189999993</v>
      </c>
      <c r="M16" s="213">
        <v>-6021.292949999957</v>
      </c>
    </row>
    <row r="17" spans="2:13" ht="9.75">
      <c r="B17" s="135">
        <v>2003</v>
      </c>
      <c r="C17" s="216">
        <v>0</v>
      </c>
      <c r="D17" s="98">
        <v>1063141.642000001</v>
      </c>
      <c r="E17" s="98">
        <v>325414.2706</v>
      </c>
      <c r="F17" s="98">
        <v>1388555.9126000009</v>
      </c>
      <c r="G17" s="69"/>
      <c r="H17" s="216">
        <v>0</v>
      </c>
      <c r="I17" s="216">
        <v>0</v>
      </c>
      <c r="J17" s="98">
        <v>293390.9410999999</v>
      </c>
      <c r="K17" s="98"/>
      <c r="L17" s="213">
        <v>286738.302</v>
      </c>
      <c r="M17" s="213">
        <v>6652.63909999984</v>
      </c>
    </row>
    <row r="18" spans="2:13" ht="9.75">
      <c r="B18" s="135">
        <v>2004</v>
      </c>
      <c r="C18" s="216">
        <v>0</v>
      </c>
      <c r="D18" s="98">
        <v>1179849.850000001</v>
      </c>
      <c r="E18" s="98">
        <v>358748.3637000001</v>
      </c>
      <c r="F18" s="98">
        <v>1538598.2137000011</v>
      </c>
      <c r="G18" s="67"/>
      <c r="H18" s="216">
        <v>0</v>
      </c>
      <c r="I18" s="216">
        <v>0</v>
      </c>
      <c r="J18" s="98">
        <v>353327.53459000005</v>
      </c>
      <c r="K18" s="98"/>
      <c r="L18" s="213">
        <v>340510.96660000004</v>
      </c>
      <c r="M18" s="213">
        <v>12816.567990000029</v>
      </c>
    </row>
    <row r="19" spans="2:13" ht="9.75">
      <c r="B19" s="135">
        <v>2005</v>
      </c>
      <c r="C19" s="216">
        <v>0</v>
      </c>
      <c r="D19" s="98">
        <v>1312672.028999999</v>
      </c>
      <c r="E19" s="98">
        <v>406612.7287000005</v>
      </c>
      <c r="F19" s="98">
        <v>1719284.7576999995</v>
      </c>
      <c r="G19" s="67"/>
      <c r="H19" s="216">
        <v>0</v>
      </c>
      <c r="I19" s="216">
        <v>0</v>
      </c>
      <c r="J19" s="98">
        <v>378686.12113999994</v>
      </c>
      <c r="K19" s="98"/>
      <c r="L19" s="213">
        <v>373876.947</v>
      </c>
      <c r="M19" s="213">
        <v>4809.174139999961</v>
      </c>
    </row>
    <row r="20" spans="2:13" s="58" customFormat="1" ht="9.75">
      <c r="B20" s="113">
        <v>2006</v>
      </c>
      <c r="C20" s="216">
        <v>0</v>
      </c>
      <c r="D20" s="98">
        <v>1456420.4290000002</v>
      </c>
      <c r="E20" s="98">
        <v>453395.4876000008</v>
      </c>
      <c r="F20" s="98">
        <v>1909815.916600001</v>
      </c>
      <c r="G20" s="67"/>
      <c r="H20" s="216">
        <v>0</v>
      </c>
      <c r="I20" s="216">
        <v>0</v>
      </c>
      <c r="J20" s="98">
        <v>434819.8922500001</v>
      </c>
      <c r="K20" s="98"/>
      <c r="L20" s="213">
        <v>415941.0494</v>
      </c>
      <c r="M20" s="213">
        <v>18878.842850000052</v>
      </c>
    </row>
    <row r="21" spans="2:13" s="58" customFormat="1" ht="9.75">
      <c r="B21" s="113">
        <v>2007</v>
      </c>
      <c r="C21" s="216">
        <v>0</v>
      </c>
      <c r="D21" s="98">
        <v>1628509.937</v>
      </c>
      <c r="E21" s="98">
        <v>509123.9867</v>
      </c>
      <c r="F21" s="98">
        <v>2137633.9237</v>
      </c>
      <c r="G21" s="67"/>
      <c r="H21" s="216">
        <v>0</v>
      </c>
      <c r="I21" s="216">
        <v>0</v>
      </c>
      <c r="J21" s="98">
        <v>543372.1246699988</v>
      </c>
      <c r="K21" s="98"/>
      <c r="L21" s="213">
        <v>491114.67499999894</v>
      </c>
      <c r="M21" s="213">
        <v>52257.44966999987</v>
      </c>
    </row>
    <row r="22" spans="2:13" s="58" customFormat="1" ht="9.75">
      <c r="B22" s="113">
        <v>2008</v>
      </c>
      <c r="C22" s="216">
        <v>0</v>
      </c>
      <c r="D22" s="98">
        <v>1857401.349</v>
      </c>
      <c r="E22" s="98">
        <v>578632.9887</v>
      </c>
      <c r="F22" s="98">
        <v>2436034.3377</v>
      </c>
      <c r="G22" s="67"/>
      <c r="H22" s="216">
        <v>0</v>
      </c>
      <c r="I22" s="216">
        <v>0</v>
      </c>
      <c r="J22" s="98">
        <v>677435.0812</v>
      </c>
      <c r="K22" s="98"/>
      <c r="L22" s="213">
        <v>605663.0351999999</v>
      </c>
      <c r="M22" s="213">
        <v>71772.04600000006</v>
      </c>
    </row>
    <row r="23" spans="2:13" s="58" customFormat="1" ht="9.75">
      <c r="B23" s="113">
        <v>2009</v>
      </c>
      <c r="C23" s="216">
        <v>0</v>
      </c>
      <c r="D23" s="98">
        <v>2063996.208000001</v>
      </c>
      <c r="E23" s="98">
        <v>646738.2756</v>
      </c>
      <c r="F23" s="98">
        <v>2710734.483600001</v>
      </c>
      <c r="G23" s="67"/>
      <c r="H23" s="216">
        <v>0</v>
      </c>
      <c r="I23" s="216">
        <v>0</v>
      </c>
      <c r="J23" s="98">
        <v>630879.0378699987</v>
      </c>
      <c r="K23" s="98"/>
      <c r="L23" s="213">
        <v>639190.531299999</v>
      </c>
      <c r="M23" s="213">
        <v>-8311.4934300003</v>
      </c>
    </row>
    <row r="24" spans="2:13" s="58" customFormat="1" ht="9.75">
      <c r="B24" s="113">
        <v>2010</v>
      </c>
      <c r="C24" s="98">
        <v>3827026.1068387306</v>
      </c>
      <c r="D24" s="98">
        <v>2341155</v>
      </c>
      <c r="E24" s="98">
        <v>738966</v>
      </c>
      <c r="F24" s="98">
        <v>3080121</v>
      </c>
      <c r="G24" s="67"/>
      <c r="H24" s="98">
        <v>746905.1068387306</v>
      </c>
      <c r="I24" s="98">
        <v>100260.89316126902</v>
      </c>
      <c r="J24" s="98">
        <v>847165.9999999997</v>
      </c>
      <c r="K24" s="98"/>
      <c r="L24" s="213">
        <v>800353</v>
      </c>
      <c r="M24" s="213">
        <v>46812.999999999694</v>
      </c>
    </row>
    <row r="25" spans="2:13" s="58" customFormat="1" ht="9.75">
      <c r="B25" s="113">
        <v>2011</v>
      </c>
      <c r="C25" s="98">
        <v>4305224.881065712</v>
      </c>
      <c r="D25" s="98">
        <v>2637009</v>
      </c>
      <c r="E25" s="98">
        <v>817367.9999999991</v>
      </c>
      <c r="F25" s="98">
        <v>3454376.999999999</v>
      </c>
      <c r="G25" s="67"/>
      <c r="H25" s="98">
        <v>850847.8810657127</v>
      </c>
      <c r="I25" s="98">
        <v>103211.11893428757</v>
      </c>
      <c r="J25" s="98">
        <v>954059.0000000002</v>
      </c>
      <c r="K25" s="98"/>
      <c r="L25" s="213">
        <v>902885</v>
      </c>
      <c r="M25" s="213">
        <v>51174.00000000024</v>
      </c>
    </row>
    <row r="26" spans="2:13" s="58" customFormat="1" ht="9.75">
      <c r="B26" s="113">
        <v>2012</v>
      </c>
      <c r="C26" s="98">
        <v>4654336.340006069</v>
      </c>
      <c r="D26" s="98">
        <v>2908410.218</v>
      </c>
      <c r="E26" s="98">
        <v>909613</v>
      </c>
      <c r="F26" s="98">
        <v>3818023.218</v>
      </c>
      <c r="G26" s="98"/>
      <c r="H26" s="98">
        <v>836313.1220060692</v>
      </c>
      <c r="I26" s="98">
        <v>122490.6394939298</v>
      </c>
      <c r="J26" s="98">
        <v>958803.761499999</v>
      </c>
      <c r="K26" s="98"/>
      <c r="L26" s="213">
        <v>952523.9999999988</v>
      </c>
      <c r="M26" s="213">
        <v>6279.761500000186</v>
      </c>
    </row>
    <row r="27" spans="2:13" s="58" customFormat="1" ht="9.75">
      <c r="B27" s="113">
        <v>2013</v>
      </c>
      <c r="C27" s="98">
        <v>5086339.309623156</v>
      </c>
      <c r="D27" s="98">
        <v>3200737</v>
      </c>
      <c r="E27" s="98">
        <v>1010354</v>
      </c>
      <c r="F27" s="98">
        <v>4211091</v>
      </c>
      <c r="G27" s="98"/>
      <c r="H27" s="98">
        <v>875248.3096231567</v>
      </c>
      <c r="I27" s="98">
        <v>191740.69037684333</v>
      </c>
      <c r="J27" s="98">
        <v>1066989</v>
      </c>
      <c r="K27" s="98"/>
      <c r="L27" s="213">
        <v>1059028</v>
      </c>
      <c r="M27" s="213">
        <v>7960.999999999971</v>
      </c>
    </row>
    <row r="28" spans="2:13" s="58" customFormat="1" ht="10.5" thickBot="1">
      <c r="B28" s="136">
        <v>2014</v>
      </c>
      <c r="C28" s="137">
        <v>5438515.285275362</v>
      </c>
      <c r="D28" s="137">
        <v>3449806.8893563007</v>
      </c>
      <c r="E28" s="137">
        <v>1114901.139</v>
      </c>
      <c r="F28" s="137">
        <v>4564708.028356301</v>
      </c>
      <c r="G28" s="137"/>
      <c r="H28" s="137">
        <v>873807.2569190611</v>
      </c>
      <c r="I28" s="137">
        <v>234957.99077399634</v>
      </c>
      <c r="J28" s="137">
        <v>1108765.2476930574</v>
      </c>
      <c r="K28" s="137"/>
      <c r="L28" s="137">
        <v>1090115.5511807571</v>
      </c>
      <c r="M28" s="137">
        <v>18649.696512300194</v>
      </c>
    </row>
    <row r="29" spans="2:16" s="58" customFormat="1" ht="10.5" thickTop="1">
      <c r="B29" s="9" t="s">
        <v>192</v>
      </c>
      <c r="C29" s="216">
        <v>0</v>
      </c>
      <c r="D29" s="155">
        <v>715921.396890762</v>
      </c>
      <c r="E29" s="155">
        <v>214347.5577574264</v>
      </c>
      <c r="F29" s="155">
        <v>930268.9546481884</v>
      </c>
      <c r="G29" s="155"/>
      <c r="H29" s="216">
        <v>0</v>
      </c>
      <c r="I29" s="216">
        <v>0</v>
      </c>
      <c r="J29" s="155">
        <v>209067.87140996064</v>
      </c>
      <c r="K29" s="155"/>
      <c r="L29" s="155">
        <v>198668.536555778</v>
      </c>
      <c r="M29" s="155">
        <v>10399.334854182642</v>
      </c>
      <c r="O29" s="97"/>
      <c r="P29" s="97"/>
    </row>
    <row r="30" spans="2:16" s="58" customFormat="1" ht="9.75">
      <c r="B30" s="9" t="s">
        <v>193</v>
      </c>
      <c r="C30" s="216">
        <v>0</v>
      </c>
      <c r="D30" s="155">
        <v>735728.782351357</v>
      </c>
      <c r="E30" s="155">
        <v>215298.6344945394</v>
      </c>
      <c r="F30" s="155">
        <v>951027.4168458965</v>
      </c>
      <c r="G30" s="155"/>
      <c r="H30" s="216">
        <v>0</v>
      </c>
      <c r="I30" s="216">
        <v>0</v>
      </c>
      <c r="J30" s="155">
        <v>212610.55842999427</v>
      </c>
      <c r="K30" s="155"/>
      <c r="L30" s="155">
        <v>205461.9873007356</v>
      </c>
      <c r="M30" s="155">
        <v>7148.571129258663</v>
      </c>
      <c r="O30" s="97"/>
      <c r="P30" s="97"/>
    </row>
    <row r="31" spans="2:16" s="58" customFormat="1" ht="9.75">
      <c r="B31" s="9" t="s">
        <v>194</v>
      </c>
      <c r="C31" s="216">
        <v>0</v>
      </c>
      <c r="D31" s="155">
        <v>756965.678895732</v>
      </c>
      <c r="E31" s="155">
        <v>215940.1981768779</v>
      </c>
      <c r="F31" s="155">
        <v>972905.87707261</v>
      </c>
      <c r="G31" s="155"/>
      <c r="H31" s="216">
        <v>0</v>
      </c>
      <c r="I31" s="216">
        <v>0</v>
      </c>
      <c r="J31" s="155">
        <v>226308.71179346717</v>
      </c>
      <c r="K31" s="155"/>
      <c r="L31" s="155">
        <v>212985.6445242211</v>
      </c>
      <c r="M31" s="155">
        <v>13323.067269246054</v>
      </c>
      <c r="O31" s="97"/>
      <c r="P31" s="97"/>
    </row>
    <row r="32" spans="2:16" s="58" customFormat="1" ht="9.75">
      <c r="B32" s="46" t="s">
        <v>195</v>
      </c>
      <c r="C32" s="217">
        <v>0</v>
      </c>
      <c r="D32" s="156">
        <v>775853.6616999999</v>
      </c>
      <c r="E32" s="156">
        <v>223796.95729999998</v>
      </c>
      <c r="F32" s="156">
        <v>999650.619</v>
      </c>
      <c r="G32" s="156"/>
      <c r="H32" s="217">
        <v>0</v>
      </c>
      <c r="I32" s="217">
        <v>0</v>
      </c>
      <c r="J32" s="156">
        <v>229887.35576999988</v>
      </c>
      <c r="K32" s="156"/>
      <c r="L32" s="156">
        <v>220378.4507999999</v>
      </c>
      <c r="M32" s="156">
        <v>9508.904969999981</v>
      </c>
      <c r="O32" s="97"/>
      <c r="P32" s="97"/>
    </row>
    <row r="33" spans="2:16" s="58" customFormat="1" ht="9.75">
      <c r="B33" s="9" t="s">
        <v>196</v>
      </c>
      <c r="C33" s="216">
        <v>0</v>
      </c>
      <c r="D33" s="155">
        <v>802866.92844567</v>
      </c>
      <c r="E33" s="155">
        <v>229694.08783318827</v>
      </c>
      <c r="F33" s="155">
        <v>1032561.0162788583</v>
      </c>
      <c r="G33" s="155"/>
      <c r="H33" s="216">
        <v>0</v>
      </c>
      <c r="I33" s="216">
        <v>0</v>
      </c>
      <c r="J33" s="155">
        <v>236370.91694736047</v>
      </c>
      <c r="K33" s="155"/>
      <c r="L33" s="155">
        <v>225008.68603467793</v>
      </c>
      <c r="M33" s="155">
        <v>11362.230912682538</v>
      </c>
      <c r="O33" s="97"/>
      <c r="P33" s="97"/>
    </row>
    <row r="34" spans="2:16" s="58" customFormat="1" ht="9.75">
      <c r="B34" s="9" t="s">
        <v>197</v>
      </c>
      <c r="C34" s="216">
        <v>0</v>
      </c>
      <c r="D34" s="155">
        <v>822807.958145262</v>
      </c>
      <c r="E34" s="155">
        <v>235595.83984533758</v>
      </c>
      <c r="F34" s="155">
        <v>1058403.7979905996</v>
      </c>
      <c r="G34" s="155"/>
      <c r="H34" s="216">
        <v>0</v>
      </c>
      <c r="I34" s="216">
        <v>0</v>
      </c>
      <c r="J34" s="155">
        <v>243726.50338785583</v>
      </c>
      <c r="K34" s="155"/>
      <c r="L34" s="155">
        <v>233008.48064155152</v>
      </c>
      <c r="M34" s="155">
        <v>10718.022746304317</v>
      </c>
      <c r="O34" s="97"/>
      <c r="P34" s="97"/>
    </row>
    <row r="35" spans="2:16" s="58" customFormat="1" ht="9.75">
      <c r="B35" s="9" t="s">
        <v>198</v>
      </c>
      <c r="C35" s="216">
        <v>0</v>
      </c>
      <c r="D35" s="155">
        <v>834036.41375489</v>
      </c>
      <c r="E35" s="155">
        <v>240915.9341682297</v>
      </c>
      <c r="F35" s="155">
        <v>1074952.3479231196</v>
      </c>
      <c r="G35" s="155"/>
      <c r="H35" s="216">
        <v>0</v>
      </c>
      <c r="I35" s="216">
        <v>0</v>
      </c>
      <c r="J35" s="155">
        <v>249478.11919675622</v>
      </c>
      <c r="K35" s="155"/>
      <c r="L35" s="155">
        <v>239427.1851761409</v>
      </c>
      <c r="M35" s="155">
        <v>10050.934020615317</v>
      </c>
      <c r="O35" s="97"/>
      <c r="P35" s="97"/>
    </row>
    <row r="36" spans="2:16" s="58" customFormat="1" ht="9.75">
      <c r="B36" s="46" t="s">
        <v>199</v>
      </c>
      <c r="C36" s="217">
        <v>0</v>
      </c>
      <c r="D36" s="156">
        <v>843887.6661</v>
      </c>
      <c r="E36" s="156">
        <v>252922.5257</v>
      </c>
      <c r="F36" s="156">
        <v>1096810.1918000001</v>
      </c>
      <c r="G36" s="156"/>
      <c r="H36" s="217">
        <v>0</v>
      </c>
      <c r="I36" s="217">
        <v>0</v>
      </c>
      <c r="J36" s="156">
        <v>248386.90810999993</v>
      </c>
      <c r="K36" s="156"/>
      <c r="L36" s="156">
        <v>242683.32530000003</v>
      </c>
      <c r="M36" s="156">
        <v>5703.582809999909</v>
      </c>
      <c r="O36" s="97"/>
      <c r="P36" s="97"/>
    </row>
    <row r="37" spans="2:16" s="58" customFormat="1" ht="9.75">
      <c r="B37" s="9" t="s">
        <v>200</v>
      </c>
      <c r="C37" s="216">
        <v>0</v>
      </c>
      <c r="D37" s="155">
        <v>856697.394352837</v>
      </c>
      <c r="E37" s="155">
        <v>263420.1485893933</v>
      </c>
      <c r="F37" s="155">
        <v>1120117.5429422304</v>
      </c>
      <c r="G37" s="155"/>
      <c r="H37" s="216">
        <v>0</v>
      </c>
      <c r="I37" s="216">
        <v>0</v>
      </c>
      <c r="J37" s="155">
        <v>249917.41382087924</v>
      </c>
      <c r="K37" s="155"/>
      <c r="L37" s="155">
        <v>243869.43508815672</v>
      </c>
      <c r="M37" s="155">
        <v>6047.9787327225085</v>
      </c>
      <c r="O37" s="97"/>
      <c r="P37" s="97"/>
    </row>
    <row r="38" spans="2:16" s="58" customFormat="1" ht="9.75">
      <c r="B38" s="9" t="s">
        <v>201</v>
      </c>
      <c r="C38" s="216">
        <v>0</v>
      </c>
      <c r="D38" s="155">
        <v>872687.447178134</v>
      </c>
      <c r="E38" s="155">
        <v>276263.0584531564</v>
      </c>
      <c r="F38" s="155">
        <v>1148950.5056312904</v>
      </c>
      <c r="G38" s="155"/>
      <c r="H38" s="216">
        <v>0</v>
      </c>
      <c r="I38" s="216">
        <v>0</v>
      </c>
      <c r="J38" s="155">
        <v>260982.70187144517</v>
      </c>
      <c r="K38" s="155"/>
      <c r="L38" s="155">
        <v>247500.40471733</v>
      </c>
      <c r="M38" s="155">
        <v>13482.297154115171</v>
      </c>
      <c r="O38" s="97"/>
      <c r="P38" s="97"/>
    </row>
    <row r="39" spans="2:16" s="58" customFormat="1" ht="9.75">
      <c r="B39" s="9" t="s">
        <v>202</v>
      </c>
      <c r="C39" s="216">
        <v>0</v>
      </c>
      <c r="D39" s="155">
        <v>895378.2323426239</v>
      </c>
      <c r="E39" s="155">
        <v>285053.53934194345</v>
      </c>
      <c r="F39" s="155">
        <v>1180431.7716845674</v>
      </c>
      <c r="G39" s="155"/>
      <c r="H39" s="216">
        <v>0</v>
      </c>
      <c r="I39" s="216">
        <v>0</v>
      </c>
      <c r="J39" s="155">
        <v>261863.7054784676</v>
      </c>
      <c r="K39" s="155"/>
      <c r="L39" s="155">
        <v>255144.3221487283</v>
      </c>
      <c r="M39" s="155">
        <v>6719.383329739302</v>
      </c>
      <c r="O39" s="97"/>
      <c r="P39" s="97"/>
    </row>
    <row r="40" spans="2:16" s="58" customFormat="1" ht="9.75">
      <c r="B40" s="46" t="s">
        <v>203</v>
      </c>
      <c r="C40" s="217">
        <v>0</v>
      </c>
      <c r="D40" s="156">
        <v>923575.525199999</v>
      </c>
      <c r="E40" s="156">
        <v>293364.6563</v>
      </c>
      <c r="F40" s="156">
        <v>1216940.181499999</v>
      </c>
      <c r="G40" s="156"/>
      <c r="H40" s="217">
        <v>0</v>
      </c>
      <c r="I40" s="217">
        <v>0</v>
      </c>
      <c r="J40" s="156">
        <v>261728.47895</v>
      </c>
      <c r="K40" s="156"/>
      <c r="L40" s="156">
        <v>267749.77189999993</v>
      </c>
      <c r="M40" s="156">
        <v>-6021.292949999957</v>
      </c>
      <c r="O40" s="97"/>
      <c r="P40" s="97"/>
    </row>
    <row r="41" spans="2:16" s="58" customFormat="1" ht="9.75">
      <c r="B41" s="9" t="s">
        <v>204</v>
      </c>
      <c r="C41" s="216">
        <v>0</v>
      </c>
      <c r="D41" s="155">
        <v>965047.596982806</v>
      </c>
      <c r="E41" s="155">
        <v>297761.1828133746</v>
      </c>
      <c r="F41" s="155">
        <v>1262808.7797961805</v>
      </c>
      <c r="G41" s="155"/>
      <c r="H41" s="216">
        <v>0</v>
      </c>
      <c r="I41" s="216">
        <v>0</v>
      </c>
      <c r="J41" s="155">
        <v>261667.3053190804</v>
      </c>
      <c r="K41" s="155"/>
      <c r="L41" s="155">
        <v>275434.63096423063</v>
      </c>
      <c r="M41" s="155">
        <v>-13767.325645150238</v>
      </c>
      <c r="O41" s="97"/>
      <c r="P41" s="97"/>
    </row>
    <row r="42" spans="2:16" s="58" customFormat="1" ht="9.75">
      <c r="B42" s="9" t="s">
        <v>205</v>
      </c>
      <c r="C42" s="216">
        <v>0</v>
      </c>
      <c r="D42" s="155">
        <v>999209.977872655</v>
      </c>
      <c r="E42" s="155">
        <v>304633.7924399637</v>
      </c>
      <c r="F42" s="155">
        <v>1303843.7703126187</v>
      </c>
      <c r="G42" s="155"/>
      <c r="H42" s="216">
        <v>0</v>
      </c>
      <c r="I42" s="216">
        <v>0</v>
      </c>
      <c r="J42" s="155">
        <v>259000.2040448063</v>
      </c>
      <c r="K42" s="155"/>
      <c r="L42" s="155">
        <v>278726.00331110414</v>
      </c>
      <c r="M42" s="155">
        <v>-19725.79926629785</v>
      </c>
      <c r="O42" s="97"/>
      <c r="P42" s="97"/>
    </row>
    <row r="43" spans="2:16" s="58" customFormat="1" ht="9.75">
      <c r="B43" s="9" t="s">
        <v>206</v>
      </c>
      <c r="C43" s="216">
        <v>0</v>
      </c>
      <c r="D43" s="155">
        <v>1032524.035474407</v>
      </c>
      <c r="E43" s="155">
        <v>318182.64915833226</v>
      </c>
      <c r="F43" s="155">
        <v>1350706.6846327393</v>
      </c>
      <c r="G43" s="155"/>
      <c r="H43" s="216">
        <v>0</v>
      </c>
      <c r="I43" s="216">
        <v>0</v>
      </c>
      <c r="J43" s="155">
        <v>268985.7103695044</v>
      </c>
      <c r="K43" s="155"/>
      <c r="L43" s="155">
        <v>282726.42621137603</v>
      </c>
      <c r="M43" s="155">
        <v>-13740.715841871603</v>
      </c>
      <c r="O43" s="97"/>
      <c r="P43" s="97"/>
    </row>
    <row r="44" spans="2:16" s="58" customFormat="1" ht="9.75">
      <c r="B44" s="46" t="s">
        <v>207</v>
      </c>
      <c r="C44" s="217">
        <v>0</v>
      </c>
      <c r="D44" s="156">
        <v>1063141.642000001</v>
      </c>
      <c r="E44" s="156">
        <v>325414.2706</v>
      </c>
      <c r="F44" s="156">
        <v>1388555.9126000009</v>
      </c>
      <c r="G44" s="156"/>
      <c r="H44" s="217">
        <v>0</v>
      </c>
      <c r="I44" s="217">
        <v>0</v>
      </c>
      <c r="J44" s="156">
        <v>293390.9410999999</v>
      </c>
      <c r="K44" s="156"/>
      <c r="L44" s="156">
        <v>286738.302</v>
      </c>
      <c r="M44" s="156">
        <v>6652.63909999984</v>
      </c>
      <c r="O44" s="97"/>
      <c r="P44" s="97"/>
    </row>
    <row r="45" spans="2:16" ht="9.75">
      <c r="B45" s="9" t="s">
        <v>172</v>
      </c>
      <c r="C45" s="216">
        <v>0</v>
      </c>
      <c r="D45" s="155">
        <v>1079886.100367101</v>
      </c>
      <c r="E45" s="155">
        <v>331668.1771061508</v>
      </c>
      <c r="F45" s="155">
        <v>1411554.2774732518</v>
      </c>
      <c r="G45" s="155"/>
      <c r="H45" s="216">
        <v>0</v>
      </c>
      <c r="I45" s="216">
        <v>0</v>
      </c>
      <c r="J45" s="155">
        <v>310784.6105482994</v>
      </c>
      <c r="K45" s="155"/>
      <c r="L45" s="155">
        <v>293210.9788947551</v>
      </c>
      <c r="M45" s="155">
        <v>17573.63165354424</v>
      </c>
      <c r="O45" s="97"/>
      <c r="P45" s="97"/>
    </row>
    <row r="46" spans="2:16" ht="9.75">
      <c r="B46" s="9" t="s">
        <v>173</v>
      </c>
      <c r="C46" s="216">
        <v>0</v>
      </c>
      <c r="D46" s="155">
        <v>1104556.003116645</v>
      </c>
      <c r="E46" s="155">
        <v>337741.9983089422</v>
      </c>
      <c r="F46" s="155">
        <v>1442298.001425587</v>
      </c>
      <c r="G46" s="155"/>
      <c r="H46" s="216">
        <v>0</v>
      </c>
      <c r="I46" s="216">
        <v>0</v>
      </c>
      <c r="J46" s="155">
        <v>332801.0149021098</v>
      </c>
      <c r="K46" s="155"/>
      <c r="L46" s="155">
        <v>307814.7896893079</v>
      </c>
      <c r="M46" s="155">
        <v>24986.22521280191</v>
      </c>
      <c r="O46" s="97"/>
      <c r="P46" s="97"/>
    </row>
    <row r="47" spans="2:16" ht="9.75">
      <c r="B47" s="9" t="s">
        <v>174</v>
      </c>
      <c r="C47" s="216">
        <v>0</v>
      </c>
      <c r="D47" s="155">
        <v>1139161.52089629</v>
      </c>
      <c r="E47" s="155">
        <v>345455.52476962376</v>
      </c>
      <c r="F47" s="155">
        <v>1484617.0456659137</v>
      </c>
      <c r="G47" s="155"/>
      <c r="H47" s="216">
        <v>0</v>
      </c>
      <c r="I47" s="216">
        <v>0</v>
      </c>
      <c r="J47" s="155">
        <v>347506.545567792</v>
      </c>
      <c r="K47" s="155"/>
      <c r="L47" s="155">
        <v>326716.66492550576</v>
      </c>
      <c r="M47" s="155">
        <v>20789.88064228624</v>
      </c>
      <c r="O47" s="97"/>
      <c r="P47" s="97"/>
    </row>
    <row r="48" spans="2:16" ht="9.75">
      <c r="B48" s="46" t="s">
        <v>175</v>
      </c>
      <c r="C48" s="217">
        <v>0</v>
      </c>
      <c r="D48" s="156">
        <v>1179849.850000001</v>
      </c>
      <c r="E48" s="156">
        <v>358748.3637000001</v>
      </c>
      <c r="F48" s="156">
        <v>1538598.2137000011</v>
      </c>
      <c r="G48" s="156"/>
      <c r="H48" s="217">
        <v>0</v>
      </c>
      <c r="I48" s="217">
        <v>0</v>
      </c>
      <c r="J48" s="156">
        <v>353327.53459000005</v>
      </c>
      <c r="K48" s="156"/>
      <c r="L48" s="156">
        <v>340510.96660000004</v>
      </c>
      <c r="M48" s="156">
        <v>12816.567990000029</v>
      </c>
      <c r="O48" s="97"/>
      <c r="P48" s="97"/>
    </row>
    <row r="49" spans="2:16" ht="9.75">
      <c r="B49" s="9" t="s">
        <v>134</v>
      </c>
      <c r="C49" s="216">
        <v>0</v>
      </c>
      <c r="D49" s="155">
        <v>1213890.713158225</v>
      </c>
      <c r="E49" s="155">
        <v>371631.7540252131</v>
      </c>
      <c r="F49" s="155">
        <v>1585522.4671834381</v>
      </c>
      <c r="G49" s="155"/>
      <c r="H49" s="216">
        <v>0</v>
      </c>
      <c r="I49" s="216">
        <v>0</v>
      </c>
      <c r="J49" s="155">
        <v>357594.86226070725</v>
      </c>
      <c r="K49" s="155"/>
      <c r="L49" s="155">
        <v>349612.2752062257</v>
      </c>
      <c r="M49" s="155">
        <v>7982.587054481541</v>
      </c>
      <c r="O49" s="97"/>
      <c r="P49" s="97"/>
    </row>
    <row r="50" spans="2:16" ht="9.75">
      <c r="B50" s="9" t="s">
        <v>135</v>
      </c>
      <c r="C50" s="216">
        <v>0</v>
      </c>
      <c r="D50" s="155">
        <v>1250396.98645911</v>
      </c>
      <c r="E50" s="155">
        <v>382712.8685285888</v>
      </c>
      <c r="F50" s="155">
        <v>1633109.8549876986</v>
      </c>
      <c r="G50" s="155"/>
      <c r="H50" s="216">
        <v>0</v>
      </c>
      <c r="I50" s="216">
        <v>0</v>
      </c>
      <c r="J50" s="155">
        <v>365592.2167696615</v>
      </c>
      <c r="K50" s="155"/>
      <c r="L50" s="155">
        <v>359609.10334162484</v>
      </c>
      <c r="M50" s="155">
        <v>5983.1134280367005</v>
      </c>
      <c r="O50" s="97"/>
      <c r="P50" s="97"/>
    </row>
    <row r="51" spans="2:16" ht="9.75">
      <c r="B51" s="9" t="s">
        <v>136</v>
      </c>
      <c r="C51" s="216">
        <v>0</v>
      </c>
      <c r="D51" s="155">
        <v>1280932.171220831</v>
      </c>
      <c r="E51" s="155">
        <v>391708.1961161415</v>
      </c>
      <c r="F51" s="155">
        <v>1672640.3673369726</v>
      </c>
      <c r="G51" s="155"/>
      <c r="H51" s="216">
        <v>0</v>
      </c>
      <c r="I51" s="216">
        <v>0</v>
      </c>
      <c r="J51" s="155">
        <v>372841.8969489746</v>
      </c>
      <c r="K51" s="155"/>
      <c r="L51" s="155">
        <v>366163.2625789631</v>
      </c>
      <c r="M51" s="155">
        <v>6678.63437001147</v>
      </c>
      <c r="O51" s="97"/>
      <c r="P51" s="97"/>
    </row>
    <row r="52" spans="2:16" ht="9.75">
      <c r="B52" s="46" t="s">
        <v>137</v>
      </c>
      <c r="C52" s="217">
        <v>0</v>
      </c>
      <c r="D52" s="156">
        <v>1312672.028999999</v>
      </c>
      <c r="E52" s="156">
        <v>406612.7287000005</v>
      </c>
      <c r="F52" s="156">
        <v>1719284.7576999995</v>
      </c>
      <c r="G52" s="156"/>
      <c r="H52" s="217">
        <v>0</v>
      </c>
      <c r="I52" s="217">
        <v>0</v>
      </c>
      <c r="J52" s="156">
        <v>378686.12113999994</v>
      </c>
      <c r="K52" s="156"/>
      <c r="L52" s="156">
        <v>373876.947</v>
      </c>
      <c r="M52" s="156">
        <v>4809.174139999961</v>
      </c>
      <c r="O52" s="97"/>
      <c r="P52" s="97"/>
    </row>
    <row r="53" spans="2:16" ht="9.75">
      <c r="B53" s="9" t="s">
        <v>138</v>
      </c>
      <c r="C53" s="216">
        <v>0</v>
      </c>
      <c r="D53" s="155">
        <v>1349298.04881382</v>
      </c>
      <c r="E53" s="155">
        <v>417666.03383860696</v>
      </c>
      <c r="F53" s="155">
        <v>1766964.0826524268</v>
      </c>
      <c r="G53" s="155"/>
      <c r="H53" s="216">
        <v>0</v>
      </c>
      <c r="I53" s="216">
        <v>0</v>
      </c>
      <c r="J53" s="155">
        <v>387574.7574992402</v>
      </c>
      <c r="K53" s="155"/>
      <c r="L53" s="155">
        <v>384750.894627881</v>
      </c>
      <c r="M53" s="155">
        <v>2823.8628713592198</v>
      </c>
      <c r="O53" s="97"/>
      <c r="P53" s="97"/>
    </row>
    <row r="54" spans="2:16" ht="9.75">
      <c r="B54" s="9" t="s">
        <v>139</v>
      </c>
      <c r="C54" s="216">
        <v>0</v>
      </c>
      <c r="D54" s="155">
        <v>1383538.33270083</v>
      </c>
      <c r="E54" s="155">
        <v>427005.88532087114</v>
      </c>
      <c r="F54" s="155">
        <v>1810544.218021701</v>
      </c>
      <c r="G54" s="155"/>
      <c r="H54" s="216">
        <v>0</v>
      </c>
      <c r="I54" s="216">
        <v>0</v>
      </c>
      <c r="J54" s="155">
        <v>395042.0989910022</v>
      </c>
      <c r="K54" s="155"/>
      <c r="L54" s="155">
        <v>392139.5364265096</v>
      </c>
      <c r="M54" s="155">
        <v>2902.5625644925813</v>
      </c>
      <c r="O54" s="97"/>
      <c r="P54" s="97"/>
    </row>
    <row r="55" spans="2:16" ht="9.75">
      <c r="B55" s="9" t="s">
        <v>140</v>
      </c>
      <c r="C55" s="216">
        <v>0</v>
      </c>
      <c r="D55" s="155">
        <v>1419584.634816646</v>
      </c>
      <c r="E55" s="155">
        <v>438880.7074971078</v>
      </c>
      <c r="F55" s="155">
        <v>1858465.342313754</v>
      </c>
      <c r="G55" s="155"/>
      <c r="H55" s="216">
        <v>0</v>
      </c>
      <c r="I55" s="216">
        <v>0</v>
      </c>
      <c r="J55" s="155">
        <v>411783.26120949985</v>
      </c>
      <c r="K55" s="155"/>
      <c r="L55" s="155">
        <v>403197.15785724705</v>
      </c>
      <c r="M55" s="155">
        <v>8586.103352252821</v>
      </c>
      <c r="O55" s="97"/>
      <c r="P55" s="97"/>
    </row>
    <row r="56" spans="2:16" ht="9.75">
      <c r="B56" s="46" t="s">
        <v>141</v>
      </c>
      <c r="C56" s="217">
        <v>0</v>
      </c>
      <c r="D56" s="156">
        <v>1456420.4290000002</v>
      </c>
      <c r="E56" s="156">
        <v>453395.4876000008</v>
      </c>
      <c r="F56" s="156">
        <v>1909815.916600001</v>
      </c>
      <c r="G56" s="156"/>
      <c r="H56" s="217">
        <v>0</v>
      </c>
      <c r="I56" s="217">
        <v>0</v>
      </c>
      <c r="J56" s="156">
        <v>434819.8922500001</v>
      </c>
      <c r="K56" s="156"/>
      <c r="L56" s="156">
        <v>415941.0494</v>
      </c>
      <c r="M56" s="156">
        <v>18878.842850000052</v>
      </c>
      <c r="O56" s="97"/>
      <c r="P56" s="97"/>
    </row>
    <row r="57" spans="2:16" ht="9.75">
      <c r="B57" s="9" t="s">
        <v>142</v>
      </c>
      <c r="C57" s="216">
        <v>0</v>
      </c>
      <c r="D57" s="155">
        <v>1496295.893152372</v>
      </c>
      <c r="E57" s="155">
        <v>466562.88759888103</v>
      </c>
      <c r="F57" s="155">
        <v>1962858.780751253</v>
      </c>
      <c r="G57" s="155"/>
      <c r="H57" s="216">
        <v>0</v>
      </c>
      <c r="I57" s="216">
        <v>0</v>
      </c>
      <c r="J57" s="155">
        <v>462071.10399841936</v>
      </c>
      <c r="K57" s="155"/>
      <c r="L57" s="155">
        <v>428513.370656963</v>
      </c>
      <c r="M57" s="155">
        <v>33557.73334145637</v>
      </c>
      <c r="O57" s="97"/>
      <c r="P57" s="97"/>
    </row>
    <row r="58" spans="2:16" ht="9.75">
      <c r="B58" s="9" t="s">
        <v>143</v>
      </c>
      <c r="C58" s="216">
        <v>0</v>
      </c>
      <c r="D58" s="155">
        <v>1541147.508698547</v>
      </c>
      <c r="E58" s="155">
        <v>484206.584836839</v>
      </c>
      <c r="F58" s="155">
        <v>2025354.093535386</v>
      </c>
      <c r="G58" s="155"/>
      <c r="H58" s="216">
        <v>0</v>
      </c>
      <c r="I58" s="216">
        <v>0</v>
      </c>
      <c r="J58" s="155">
        <v>488384.4213621358</v>
      </c>
      <c r="K58" s="155"/>
      <c r="L58" s="155">
        <v>447043.840112791</v>
      </c>
      <c r="M58" s="155">
        <v>41340.581249344825</v>
      </c>
      <c r="O58" s="97"/>
      <c r="P58" s="97"/>
    </row>
    <row r="59" spans="2:16" ht="9.75">
      <c r="B59" s="9" t="s">
        <v>144</v>
      </c>
      <c r="C59" s="216">
        <v>0</v>
      </c>
      <c r="D59" s="155">
        <v>1582676.9896515938</v>
      </c>
      <c r="E59" s="155">
        <v>497312.80894922296</v>
      </c>
      <c r="F59" s="155">
        <v>2079989.7986008169</v>
      </c>
      <c r="G59" s="155"/>
      <c r="H59" s="216">
        <v>0</v>
      </c>
      <c r="I59" s="216">
        <v>0</v>
      </c>
      <c r="J59" s="155">
        <v>519274.8728248197</v>
      </c>
      <c r="K59" s="155"/>
      <c r="L59" s="155">
        <v>468711.62680694903</v>
      </c>
      <c r="M59" s="155">
        <v>50563.24601787065</v>
      </c>
      <c r="O59" s="97"/>
      <c r="P59" s="97"/>
    </row>
    <row r="60" spans="2:16" ht="9.75">
      <c r="B60" s="46" t="s">
        <v>145</v>
      </c>
      <c r="C60" s="217">
        <v>0</v>
      </c>
      <c r="D60" s="156">
        <v>1628509.937</v>
      </c>
      <c r="E60" s="156">
        <v>509123.9867</v>
      </c>
      <c r="F60" s="156">
        <v>2137633.9237</v>
      </c>
      <c r="G60" s="156"/>
      <c r="H60" s="217">
        <v>0</v>
      </c>
      <c r="I60" s="217">
        <v>0</v>
      </c>
      <c r="J60" s="156">
        <v>543372.1246699988</v>
      </c>
      <c r="K60" s="156"/>
      <c r="L60" s="156">
        <v>491114.67499999894</v>
      </c>
      <c r="M60" s="156">
        <v>52257.44966999987</v>
      </c>
      <c r="O60" s="97"/>
      <c r="P60" s="97"/>
    </row>
    <row r="61" spans="2:16" ht="9.75">
      <c r="B61" s="9" t="s">
        <v>146</v>
      </c>
      <c r="C61" s="216">
        <v>0</v>
      </c>
      <c r="D61" s="155">
        <v>1677091.048752061</v>
      </c>
      <c r="E61" s="155">
        <v>522923.321858316</v>
      </c>
      <c r="F61" s="155">
        <v>2200014.3706103773</v>
      </c>
      <c r="G61" s="155"/>
      <c r="H61" s="216">
        <v>0</v>
      </c>
      <c r="I61" s="216">
        <v>0</v>
      </c>
      <c r="J61" s="155">
        <v>576407.4114305133</v>
      </c>
      <c r="K61" s="155"/>
      <c r="L61" s="155">
        <v>514611.99814716395</v>
      </c>
      <c r="M61" s="155">
        <v>61795.413283349364</v>
      </c>
      <c r="O61" s="97"/>
      <c r="P61" s="97"/>
    </row>
    <row r="62" spans="2:16" ht="9.75">
      <c r="B62" s="9" t="s">
        <v>147</v>
      </c>
      <c r="C62" s="216">
        <v>0</v>
      </c>
      <c r="D62" s="155">
        <v>1732660.2145764958</v>
      </c>
      <c r="E62" s="155">
        <v>538882.639587614</v>
      </c>
      <c r="F62" s="155">
        <v>2271542.8541641096</v>
      </c>
      <c r="G62" s="155"/>
      <c r="H62" s="216">
        <v>0</v>
      </c>
      <c r="I62" s="216">
        <v>0</v>
      </c>
      <c r="J62" s="155">
        <v>616281.4047100241</v>
      </c>
      <c r="K62" s="155"/>
      <c r="L62" s="155">
        <v>543529.338586668</v>
      </c>
      <c r="M62" s="155">
        <v>72752.06612335607</v>
      </c>
      <c r="O62" s="97"/>
      <c r="P62" s="97"/>
    </row>
    <row r="63" spans="2:16" ht="9.75">
      <c r="B63" s="9" t="s">
        <v>148</v>
      </c>
      <c r="C63" s="216">
        <v>0</v>
      </c>
      <c r="D63" s="155">
        <v>1802813.5852301738</v>
      </c>
      <c r="E63" s="155">
        <v>558257.5449327801</v>
      </c>
      <c r="F63" s="155">
        <v>2361071.130162954</v>
      </c>
      <c r="G63" s="155"/>
      <c r="H63" s="216">
        <v>0</v>
      </c>
      <c r="I63" s="216">
        <v>0</v>
      </c>
      <c r="J63" s="155">
        <v>656494.9002399109</v>
      </c>
      <c r="K63" s="155"/>
      <c r="L63" s="155">
        <v>582815.076297504</v>
      </c>
      <c r="M63" s="155">
        <v>73679.82394240696</v>
      </c>
      <c r="O63" s="97"/>
      <c r="P63" s="97"/>
    </row>
    <row r="64" spans="2:16" ht="9.75">
      <c r="B64" s="46" t="s">
        <v>149</v>
      </c>
      <c r="C64" s="217">
        <v>0</v>
      </c>
      <c r="D64" s="156">
        <v>1857401.349</v>
      </c>
      <c r="E64" s="156">
        <v>578632.9887</v>
      </c>
      <c r="F64" s="156">
        <v>2436034.3377</v>
      </c>
      <c r="G64" s="156"/>
      <c r="H64" s="217">
        <v>0</v>
      </c>
      <c r="I64" s="217">
        <v>0</v>
      </c>
      <c r="J64" s="156">
        <v>677435.0812</v>
      </c>
      <c r="K64" s="156"/>
      <c r="L64" s="156">
        <v>605663.0351999999</v>
      </c>
      <c r="M64" s="156">
        <v>71772.04600000006</v>
      </c>
      <c r="O64" s="97"/>
      <c r="P64" s="97"/>
    </row>
    <row r="65" spans="2:16" ht="9.75">
      <c r="B65" s="9" t="s">
        <v>150</v>
      </c>
      <c r="C65" s="216">
        <v>0</v>
      </c>
      <c r="D65" s="155">
        <v>1897747.692871138</v>
      </c>
      <c r="E65" s="155">
        <v>600044.914471592</v>
      </c>
      <c r="F65" s="155">
        <v>2497792.6073427303</v>
      </c>
      <c r="G65" s="155"/>
      <c r="H65" s="216">
        <v>0</v>
      </c>
      <c r="I65" s="216">
        <v>0</v>
      </c>
      <c r="J65" s="155">
        <v>659494.8219304471</v>
      </c>
      <c r="K65" s="155"/>
      <c r="L65" s="155">
        <v>608174.335224644</v>
      </c>
      <c r="M65" s="155">
        <v>51320.48670580302</v>
      </c>
      <c r="O65" s="97"/>
      <c r="P65" s="97"/>
    </row>
    <row r="66" spans="2:16" ht="9.75">
      <c r="B66" s="9" t="s">
        <v>151</v>
      </c>
      <c r="C66" s="216">
        <v>0</v>
      </c>
      <c r="D66" s="155">
        <v>1945544.303271956</v>
      </c>
      <c r="E66" s="155">
        <v>610624.077150717</v>
      </c>
      <c r="F66" s="155">
        <v>2556168.380422673</v>
      </c>
      <c r="G66" s="155"/>
      <c r="H66" s="216">
        <v>0</v>
      </c>
      <c r="I66" s="216">
        <v>0</v>
      </c>
      <c r="J66" s="155">
        <v>629356.3475582004</v>
      </c>
      <c r="K66" s="155"/>
      <c r="L66" s="155">
        <v>607692.868160866</v>
      </c>
      <c r="M66" s="155">
        <v>21663.47939733442</v>
      </c>
      <c r="O66" s="97"/>
      <c r="P66" s="97"/>
    </row>
    <row r="67" spans="2:16" ht="9.75">
      <c r="B67" s="9" t="s">
        <v>152</v>
      </c>
      <c r="C67" s="216">
        <v>0</v>
      </c>
      <c r="D67" s="155">
        <v>1999364.6699034018</v>
      </c>
      <c r="E67" s="155">
        <v>623091.500652712</v>
      </c>
      <c r="F67" s="155">
        <v>2622456.1705561136</v>
      </c>
      <c r="G67" s="155"/>
      <c r="H67" s="216">
        <v>0</v>
      </c>
      <c r="I67" s="216">
        <v>0</v>
      </c>
      <c r="J67" s="155">
        <v>606718.5721658757</v>
      </c>
      <c r="K67" s="155"/>
      <c r="L67" s="155">
        <v>611074.10110616</v>
      </c>
      <c r="M67" s="155">
        <v>-4355.528940284279</v>
      </c>
      <c r="O67" s="97"/>
      <c r="P67" s="97"/>
    </row>
    <row r="68" spans="2:16" ht="9.75">
      <c r="B68" s="46" t="s">
        <v>153</v>
      </c>
      <c r="C68" s="217">
        <v>0</v>
      </c>
      <c r="D68" s="156">
        <v>2063996.208000001</v>
      </c>
      <c r="E68" s="156">
        <v>646738.2756</v>
      </c>
      <c r="F68" s="156">
        <v>2710734.483600001</v>
      </c>
      <c r="G68" s="156"/>
      <c r="H68" s="217">
        <v>0</v>
      </c>
      <c r="I68" s="217">
        <v>0</v>
      </c>
      <c r="J68" s="156">
        <v>630879.0378699987</v>
      </c>
      <c r="K68" s="156"/>
      <c r="L68" s="156">
        <v>639190.531299999</v>
      </c>
      <c r="M68" s="156">
        <v>-8311.4934300003</v>
      </c>
      <c r="O68" s="222"/>
      <c r="P68" s="97"/>
    </row>
    <row r="69" spans="2:20" ht="9.75">
      <c r="B69" s="9" t="s">
        <v>154</v>
      </c>
      <c r="C69" s="216">
        <v>0</v>
      </c>
      <c r="D69" s="155">
        <v>2136564.446895941</v>
      </c>
      <c r="E69" s="155">
        <v>661536.433405836</v>
      </c>
      <c r="F69" s="155">
        <v>2798100.8803017773</v>
      </c>
      <c r="G69" s="155"/>
      <c r="H69" s="216">
        <v>0</v>
      </c>
      <c r="I69" s="216">
        <v>0</v>
      </c>
      <c r="J69" s="155">
        <v>681838.3603671124</v>
      </c>
      <c r="K69" s="155"/>
      <c r="L69" s="155">
        <v>681807.7228526629</v>
      </c>
      <c r="M69" s="155">
        <v>30.637514449577793</v>
      </c>
      <c r="O69" s="222"/>
      <c r="P69" s="97"/>
      <c r="T69" s="222"/>
    </row>
    <row r="70" spans="2:21" ht="9.75">
      <c r="B70" s="9" t="s">
        <v>155</v>
      </c>
      <c r="C70" s="216">
        <v>0</v>
      </c>
      <c r="D70" s="155">
        <v>2200941.566988384</v>
      </c>
      <c r="E70" s="155">
        <v>685625.601140405</v>
      </c>
      <c r="F70" s="155">
        <v>2886567.168128789</v>
      </c>
      <c r="G70" s="155"/>
      <c r="H70" s="216">
        <v>0</v>
      </c>
      <c r="I70" s="216">
        <v>0</v>
      </c>
      <c r="J70" s="155">
        <v>745440.8615500168</v>
      </c>
      <c r="K70" s="155"/>
      <c r="L70" s="155">
        <v>727541.4910575281</v>
      </c>
      <c r="M70" s="155">
        <v>17899.370492488677</v>
      </c>
      <c r="O70" s="222"/>
      <c r="P70" s="97"/>
      <c r="Q70" s="222"/>
      <c r="U70" s="222"/>
    </row>
    <row r="71" spans="2:21" ht="9.75">
      <c r="B71" s="9" t="s">
        <v>156</v>
      </c>
      <c r="C71" s="216">
        <v>0</v>
      </c>
      <c r="D71" s="155">
        <v>2263543.3358974447</v>
      </c>
      <c r="E71" s="155">
        <v>710395.307271837</v>
      </c>
      <c r="F71" s="155">
        <v>2973938.643169282</v>
      </c>
      <c r="G71" s="155"/>
      <c r="H71" s="216">
        <v>0</v>
      </c>
      <c r="I71" s="216">
        <v>0</v>
      </c>
      <c r="J71" s="155">
        <v>814413.7809434184</v>
      </c>
      <c r="K71" s="155"/>
      <c r="L71" s="155">
        <v>769995.668550879</v>
      </c>
      <c r="M71" s="155">
        <v>44418.11239253938</v>
      </c>
      <c r="O71" s="222"/>
      <c r="P71" s="97"/>
      <c r="Q71" s="222"/>
      <c r="U71" s="222"/>
    </row>
    <row r="72" spans="2:21" ht="9.75">
      <c r="B72" s="46" t="s">
        <v>157</v>
      </c>
      <c r="C72" s="156">
        <v>3827026.1068387306</v>
      </c>
      <c r="D72" s="156">
        <v>2341155</v>
      </c>
      <c r="E72" s="156">
        <v>738966</v>
      </c>
      <c r="F72" s="156">
        <v>3080121</v>
      </c>
      <c r="G72" s="156"/>
      <c r="H72" s="156">
        <v>746905.1068387306</v>
      </c>
      <c r="I72" s="156">
        <v>100260.89316126902</v>
      </c>
      <c r="J72" s="156">
        <v>847165.9999999997</v>
      </c>
      <c r="K72" s="156"/>
      <c r="L72" s="156">
        <v>800353</v>
      </c>
      <c r="M72" s="156">
        <v>46812.999999999694</v>
      </c>
      <c r="O72" s="222"/>
      <c r="P72" s="97"/>
      <c r="Q72" s="222"/>
      <c r="U72" s="222"/>
    </row>
    <row r="73" spans="2:24" ht="9.75">
      <c r="B73" s="9" t="s">
        <v>167</v>
      </c>
      <c r="C73" s="155">
        <v>3956018.889092055</v>
      </c>
      <c r="D73" s="155">
        <v>2420120.15827715</v>
      </c>
      <c r="E73" s="155">
        <v>753439.631471134</v>
      </c>
      <c r="F73" s="155">
        <v>3173559.789748284</v>
      </c>
      <c r="G73" s="155"/>
      <c r="H73" s="155">
        <v>782459.0993437711</v>
      </c>
      <c r="I73" s="155">
        <v>102918.98678666691</v>
      </c>
      <c r="J73" s="155">
        <v>885378.086130438</v>
      </c>
      <c r="K73" s="155"/>
      <c r="L73" s="155">
        <v>833375.030360365</v>
      </c>
      <c r="M73" s="155">
        <v>52003.05577007297</v>
      </c>
      <c r="O73" s="222"/>
      <c r="P73" s="97"/>
      <c r="Q73" s="222"/>
      <c r="T73" s="222"/>
      <c r="U73" s="222"/>
      <c r="V73" s="97"/>
      <c r="W73" s="97"/>
      <c r="X73" s="222"/>
    </row>
    <row r="74" spans="2:24" ht="9.75">
      <c r="B74" s="9" t="s">
        <v>168</v>
      </c>
      <c r="C74" s="155">
        <v>4104983.513435041</v>
      </c>
      <c r="D74" s="155">
        <v>2501946.1880048057</v>
      </c>
      <c r="E74" s="155">
        <v>779312.551960554</v>
      </c>
      <c r="F74" s="155">
        <v>3281258.7399653597</v>
      </c>
      <c r="G74" s="155"/>
      <c r="H74" s="155">
        <v>823724.7734696809</v>
      </c>
      <c r="I74" s="155">
        <v>99841.71919195633</v>
      </c>
      <c r="J74" s="155">
        <v>923566.4926616373</v>
      </c>
      <c r="K74" s="155"/>
      <c r="L74" s="155">
        <v>861831.63921785</v>
      </c>
      <c r="M74" s="155">
        <v>61734.85344378717</v>
      </c>
      <c r="O74" s="222"/>
      <c r="P74" s="97"/>
      <c r="Q74" s="97"/>
      <c r="U74" s="222"/>
      <c r="V74" s="97"/>
      <c r="W74" s="97"/>
      <c r="X74" s="222"/>
    </row>
    <row r="75" spans="2:24" ht="9.75">
      <c r="B75" s="9" t="s">
        <v>169</v>
      </c>
      <c r="C75" s="155">
        <v>4215088.568803847</v>
      </c>
      <c r="D75" s="155">
        <v>2573434.853432621</v>
      </c>
      <c r="E75" s="155">
        <v>798065.561626699</v>
      </c>
      <c r="F75" s="155">
        <v>3371500.4150593197</v>
      </c>
      <c r="G75" s="155"/>
      <c r="H75" s="155">
        <v>843588.1537445264</v>
      </c>
      <c r="I75" s="155">
        <v>95346.08856894833</v>
      </c>
      <c r="J75" s="155">
        <v>938934.2423134748</v>
      </c>
      <c r="K75" s="155"/>
      <c r="L75" s="155">
        <v>883741.3261404501</v>
      </c>
      <c r="M75" s="155">
        <v>55192.91617302467</v>
      </c>
      <c r="O75" s="222"/>
      <c r="P75" s="97"/>
      <c r="Q75" s="97"/>
      <c r="U75" s="222"/>
      <c r="V75" s="97"/>
      <c r="W75" s="97"/>
      <c r="X75" s="222"/>
    </row>
    <row r="76" spans="2:24" ht="9.75">
      <c r="B76" s="46" t="s">
        <v>171</v>
      </c>
      <c r="C76" s="156">
        <v>4305224.881065712</v>
      </c>
      <c r="D76" s="156">
        <v>2637009</v>
      </c>
      <c r="E76" s="156">
        <v>817367.9999999991</v>
      </c>
      <c r="F76" s="156">
        <v>3454376.999999999</v>
      </c>
      <c r="G76" s="156"/>
      <c r="H76" s="156">
        <v>850847.8810657127</v>
      </c>
      <c r="I76" s="156">
        <v>103211.11893428757</v>
      </c>
      <c r="J76" s="156">
        <v>954059.0000000002</v>
      </c>
      <c r="K76" s="156"/>
      <c r="L76" s="156">
        <v>902885</v>
      </c>
      <c r="M76" s="156">
        <v>51174.00000000024</v>
      </c>
      <c r="O76" s="222"/>
      <c r="P76" s="97"/>
      <c r="Q76" s="97"/>
      <c r="U76" s="222"/>
      <c r="V76" s="97"/>
      <c r="W76" s="97"/>
      <c r="X76" s="222"/>
    </row>
    <row r="77" spans="2:24" ht="9.75">
      <c r="B77" s="9" t="s">
        <v>177</v>
      </c>
      <c r="C77" s="155">
        <v>4407390.410299894</v>
      </c>
      <c r="D77" s="155">
        <v>2699503.324448272</v>
      </c>
      <c r="E77" s="155">
        <v>838108.6952919341</v>
      </c>
      <c r="F77" s="155">
        <v>3537612.019740206</v>
      </c>
      <c r="G77" s="155"/>
      <c r="H77" s="155">
        <v>869778.3905596883</v>
      </c>
      <c r="I77" s="155">
        <v>100363.77899129351</v>
      </c>
      <c r="J77" s="155">
        <v>970142.1695509818</v>
      </c>
      <c r="K77" s="155"/>
      <c r="L77" s="155">
        <v>916996.118309384</v>
      </c>
      <c r="M77" s="155">
        <v>53146.051241597845</v>
      </c>
      <c r="O77" s="222"/>
      <c r="P77" s="97"/>
      <c r="Q77" s="97"/>
      <c r="U77" s="222"/>
      <c r="V77" s="97"/>
      <c r="W77" s="97"/>
      <c r="X77" s="222"/>
    </row>
    <row r="78" spans="2:23" ht="9.75">
      <c r="B78" s="9" t="s">
        <v>178</v>
      </c>
      <c r="C78" s="155">
        <v>4480890.964944557</v>
      </c>
      <c r="D78" s="155">
        <v>2756198.46865878</v>
      </c>
      <c r="E78" s="155">
        <v>859803.9327899099</v>
      </c>
      <c r="F78" s="155">
        <v>3616002.4014486903</v>
      </c>
      <c r="G78" s="155"/>
      <c r="H78" s="155">
        <v>864888.5634958674</v>
      </c>
      <c r="I78" s="155">
        <v>105890.1282249844</v>
      </c>
      <c r="J78" s="155">
        <v>970778.6917208518</v>
      </c>
      <c r="K78" s="155"/>
      <c r="L78" s="155">
        <v>928498.361287071</v>
      </c>
      <c r="M78" s="155">
        <v>42280.33043378074</v>
      </c>
      <c r="O78" s="222"/>
      <c r="P78" s="97"/>
      <c r="Q78" s="97"/>
      <c r="U78" s="222"/>
      <c r="V78" s="97"/>
      <c r="W78" s="97"/>
    </row>
    <row r="79" spans="2:23" ht="9.75">
      <c r="B79" s="9" t="s">
        <v>179</v>
      </c>
      <c r="C79" s="155">
        <v>4571979.721513068</v>
      </c>
      <c r="D79" s="155">
        <v>2827012.4503730694</v>
      </c>
      <c r="E79" s="155">
        <v>880944.884323217</v>
      </c>
      <c r="F79" s="155">
        <v>3707957.3346962864</v>
      </c>
      <c r="G79" s="155"/>
      <c r="H79" s="155">
        <v>864022.386816782</v>
      </c>
      <c r="I79" s="155">
        <v>108551.98691883369</v>
      </c>
      <c r="J79" s="155">
        <v>972574.3737356156</v>
      </c>
      <c r="K79" s="155"/>
      <c r="L79" s="155">
        <v>937888.5632397069</v>
      </c>
      <c r="M79" s="155">
        <v>34685.81049590872</v>
      </c>
      <c r="O79" s="222"/>
      <c r="P79" s="97"/>
      <c r="Q79" s="97"/>
      <c r="T79" s="222"/>
      <c r="U79" s="222"/>
      <c r="V79" s="97"/>
      <c r="W79" s="97"/>
    </row>
    <row r="80" spans="2:23" ht="9.75">
      <c r="B80" s="46" t="s">
        <v>208</v>
      </c>
      <c r="C80" s="156">
        <v>4654336.340006069</v>
      </c>
      <c r="D80" s="156">
        <v>2908410.218</v>
      </c>
      <c r="E80" s="156">
        <v>909613</v>
      </c>
      <c r="F80" s="156">
        <v>3818023.218</v>
      </c>
      <c r="G80" s="156"/>
      <c r="H80" s="156">
        <v>836313.1220060692</v>
      </c>
      <c r="I80" s="156">
        <v>122490.6394939298</v>
      </c>
      <c r="J80" s="156">
        <v>958803.761499999</v>
      </c>
      <c r="K80" s="156"/>
      <c r="L80" s="156">
        <v>952523.9999999988</v>
      </c>
      <c r="M80" s="156">
        <v>6279.761500000186</v>
      </c>
      <c r="O80" s="222"/>
      <c r="P80" s="97"/>
      <c r="Q80" s="97"/>
      <c r="U80" s="222"/>
      <c r="V80" s="97"/>
      <c r="W80" s="97"/>
    </row>
    <row r="81" spans="2:23" ht="9.75">
      <c r="B81" s="81" t="s">
        <v>252</v>
      </c>
      <c r="C81" s="155">
        <v>4737580.228339961</v>
      </c>
      <c r="D81" s="155">
        <v>2978853.653879026</v>
      </c>
      <c r="E81" s="155">
        <v>928371.893914533</v>
      </c>
      <c r="F81" s="155">
        <v>3907225.547793559</v>
      </c>
      <c r="G81" s="155"/>
      <c r="H81" s="155">
        <v>830354.6805464018</v>
      </c>
      <c r="I81" s="155">
        <v>151959.2959975748</v>
      </c>
      <c r="J81" s="155">
        <v>982313.9765439766</v>
      </c>
      <c r="K81" s="155"/>
      <c r="L81" s="155">
        <v>970862.0660160619</v>
      </c>
      <c r="M81" s="155">
        <v>11451.910527914682</v>
      </c>
      <c r="O81" s="222"/>
      <c r="P81" s="97"/>
      <c r="Q81" s="97"/>
      <c r="U81" s="222"/>
      <c r="V81" s="97"/>
      <c r="W81" s="97"/>
    </row>
    <row r="82" spans="2:23" s="58" customFormat="1" ht="9.75">
      <c r="B82" s="5" t="s">
        <v>253</v>
      </c>
      <c r="C82" s="155">
        <v>4856572.93342856</v>
      </c>
      <c r="D82" s="155">
        <v>3057414.611122597</v>
      </c>
      <c r="E82" s="155">
        <v>956116.002134282</v>
      </c>
      <c r="F82" s="155">
        <v>4013530.613256879</v>
      </c>
      <c r="G82" s="155"/>
      <c r="H82" s="155">
        <v>843042.3201716818</v>
      </c>
      <c r="I82" s="155">
        <v>166174.5140906336</v>
      </c>
      <c r="J82" s="155">
        <v>1009216.8342623154</v>
      </c>
      <c r="K82" s="155"/>
      <c r="L82" s="155">
        <v>1002665.7119277769</v>
      </c>
      <c r="M82" s="155">
        <v>6551.122334538482</v>
      </c>
      <c r="O82" s="222"/>
      <c r="P82" s="97"/>
      <c r="Q82" s="97"/>
      <c r="U82" s="222"/>
      <c r="V82" s="97"/>
      <c r="W82" s="97"/>
    </row>
    <row r="83" spans="2:23" s="58" customFormat="1" ht="9.75">
      <c r="B83" s="5" t="s">
        <v>254</v>
      </c>
      <c r="C83" s="155">
        <v>4965342.350014897</v>
      </c>
      <c r="D83" s="155">
        <v>3128566.84450043</v>
      </c>
      <c r="E83" s="155">
        <v>980283.371613941</v>
      </c>
      <c r="F83" s="155">
        <v>4108850.216114371</v>
      </c>
      <c r="G83" s="155"/>
      <c r="H83" s="155">
        <v>856492.1339005267</v>
      </c>
      <c r="I83" s="155">
        <v>185570.3814516908</v>
      </c>
      <c r="J83" s="155">
        <v>1042062.5153522175</v>
      </c>
      <c r="K83" s="155"/>
      <c r="L83" s="155">
        <v>1032650.0232246639</v>
      </c>
      <c r="M83" s="155">
        <v>9412.492127553574</v>
      </c>
      <c r="O83" s="222"/>
      <c r="P83" s="97"/>
      <c r="Q83" s="97"/>
      <c r="U83" s="222"/>
      <c r="V83" s="97"/>
      <c r="W83" s="97"/>
    </row>
    <row r="84" spans="2:23" ht="9.75">
      <c r="B84" s="46" t="s">
        <v>256</v>
      </c>
      <c r="C84" s="156">
        <v>5086339.309623156</v>
      </c>
      <c r="D84" s="156">
        <v>3200737</v>
      </c>
      <c r="E84" s="156">
        <v>1010354</v>
      </c>
      <c r="F84" s="156">
        <v>4211091</v>
      </c>
      <c r="G84" s="156"/>
      <c r="H84" s="156">
        <v>875248.3096231567</v>
      </c>
      <c r="I84" s="156">
        <v>191740.69037684333</v>
      </c>
      <c r="J84" s="156">
        <v>1066989</v>
      </c>
      <c r="K84" s="156"/>
      <c r="L84" s="156">
        <v>1059028</v>
      </c>
      <c r="M84" s="156">
        <v>7960.999999999971</v>
      </c>
      <c r="O84" s="222"/>
      <c r="P84" s="97"/>
      <c r="Q84" s="97"/>
      <c r="T84" s="222"/>
      <c r="U84" s="222"/>
      <c r="V84" s="97"/>
      <c r="W84" s="97"/>
    </row>
    <row r="85" spans="2:23" ht="9.75">
      <c r="B85" s="81" t="s">
        <v>258</v>
      </c>
      <c r="C85" s="155">
        <v>5203581.096681523</v>
      </c>
      <c r="D85" s="155">
        <v>3271960.809707312</v>
      </c>
      <c r="E85" s="155">
        <v>1037671.7031111959</v>
      </c>
      <c r="F85" s="155">
        <v>4309632.512818508</v>
      </c>
      <c r="G85" s="155"/>
      <c r="H85" s="155">
        <v>893948.5838630145</v>
      </c>
      <c r="I85" s="155">
        <v>201699.2187549387</v>
      </c>
      <c r="J85" s="155">
        <v>1095647.8026179532</v>
      </c>
      <c r="K85" s="155"/>
      <c r="L85" s="155">
        <v>1084280.880946743</v>
      </c>
      <c r="M85" s="155">
        <v>11366.921671210068</v>
      </c>
      <c r="O85" s="222"/>
      <c r="P85" s="97"/>
      <c r="Q85" s="97"/>
      <c r="U85" s="222"/>
      <c r="V85" s="97"/>
      <c r="W85" s="97"/>
    </row>
    <row r="86" spans="2:23" ht="9.75">
      <c r="B86" s="5" t="s">
        <v>265</v>
      </c>
      <c r="C86" s="155">
        <v>5272928.319758069</v>
      </c>
      <c r="D86" s="155">
        <v>3327102.349420166</v>
      </c>
      <c r="E86" s="155">
        <v>1061053.582304734</v>
      </c>
      <c r="F86" s="155">
        <v>4388155.9317249</v>
      </c>
      <c r="G86" s="155"/>
      <c r="H86" s="155">
        <v>884772.3880331686</v>
      </c>
      <c r="I86" s="155">
        <v>207413.841489773</v>
      </c>
      <c r="J86" s="155">
        <v>1092186.2295229416</v>
      </c>
      <c r="K86" s="155"/>
      <c r="L86" s="155">
        <v>1083223.6413061367</v>
      </c>
      <c r="M86" s="155">
        <v>8962.58821680498</v>
      </c>
      <c r="N86" s="155"/>
      <c r="O86" s="222"/>
      <c r="P86" s="97"/>
      <c r="Q86" s="97"/>
      <c r="U86" s="222"/>
      <c r="V86" s="97"/>
      <c r="W86" s="97"/>
    </row>
    <row r="87" spans="2:23" ht="9.75">
      <c r="B87" s="5" t="s">
        <v>266</v>
      </c>
      <c r="C87" s="155">
        <v>5357494.197058292</v>
      </c>
      <c r="D87" s="155">
        <v>3382274.476629531</v>
      </c>
      <c r="E87" s="155">
        <v>1090866.0443288279</v>
      </c>
      <c r="F87" s="155">
        <v>4473140.520958358</v>
      </c>
      <c r="G87" s="155"/>
      <c r="H87" s="155">
        <v>884353.6760999325</v>
      </c>
      <c r="I87" s="155">
        <v>213338.79489938612</v>
      </c>
      <c r="J87" s="155">
        <v>1097692.4709993186</v>
      </c>
      <c r="K87" s="155"/>
      <c r="L87" s="155">
        <v>1086150.3996665224</v>
      </c>
      <c r="M87" s="155">
        <v>11542.07133279619</v>
      </c>
      <c r="O87" s="222"/>
      <c r="P87" s="97"/>
      <c r="Q87" s="97"/>
      <c r="U87" s="222"/>
      <c r="V87" s="97"/>
      <c r="W87" s="97"/>
    </row>
    <row r="88" spans="2:23" ht="9.75">
      <c r="B88" s="26" t="s">
        <v>269</v>
      </c>
      <c r="C88" s="156">
        <v>5438515.285275362</v>
      </c>
      <c r="D88" s="156">
        <v>3449806.8893563007</v>
      </c>
      <c r="E88" s="156">
        <v>1114901.139</v>
      </c>
      <c r="F88" s="156">
        <v>4564708.028356301</v>
      </c>
      <c r="G88" s="156"/>
      <c r="H88" s="156">
        <v>873807.2569190611</v>
      </c>
      <c r="I88" s="156">
        <v>234957.99077399634</v>
      </c>
      <c r="J88" s="156">
        <v>1108765.2476930574</v>
      </c>
      <c r="K88" s="156"/>
      <c r="L88" s="156">
        <v>1090115.5511807571</v>
      </c>
      <c r="M88" s="156">
        <v>18649.696512300194</v>
      </c>
      <c r="O88" s="222"/>
      <c r="P88" s="97"/>
      <c r="U88" s="222"/>
      <c r="V88" s="97"/>
      <c r="W88" s="97"/>
    </row>
    <row r="89" spans="2:23" ht="9.75">
      <c r="B89" s="59" t="s">
        <v>274</v>
      </c>
      <c r="S89" s="222"/>
      <c r="U89" s="222"/>
      <c r="V89" s="97"/>
      <c r="W89" s="97"/>
    </row>
    <row r="90" ht="11.25">
      <c r="B90" s="102" t="s">
        <v>132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4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G33" sqref="G33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60" s="74" customFormat="1" ht="12.75">
      <c r="A1" s="23"/>
      <c r="B1" s="70" t="s">
        <v>182</v>
      </c>
      <c r="W1" s="111"/>
      <c r="Y1" s="111"/>
      <c r="AB1" s="111"/>
      <c r="BH1" s="111" t="str">
        <f>'Tab 1'!K1</f>
        <v>Carta de Conjuntura | Abr 2015</v>
      </c>
    </row>
    <row r="3" spans="2:59" ht="14.25" customHeight="1">
      <c r="B3" s="29" t="s">
        <v>219</v>
      </c>
      <c r="BG3" s="111"/>
    </row>
    <row r="4" spans="2:30" ht="14.25" customHeight="1">
      <c r="B4" s="87" t="s">
        <v>84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="5" customFormat="1" ht="14.25" customHeight="1">
      <c r="B5" s="43" t="s">
        <v>121</v>
      </c>
    </row>
    <row r="6" spans="2:20" s="58" customFormat="1" ht="14.25" customHeight="1" thickBot="1">
      <c r="B6" s="140"/>
      <c r="C6" s="140"/>
      <c r="D6" s="187" t="s">
        <v>157</v>
      </c>
      <c r="E6" s="187" t="s">
        <v>167</v>
      </c>
      <c r="F6" s="187" t="s">
        <v>168</v>
      </c>
      <c r="G6" s="187" t="s">
        <v>169</v>
      </c>
      <c r="H6" s="187" t="s">
        <v>171</v>
      </c>
      <c r="I6" s="187" t="s">
        <v>177</v>
      </c>
      <c r="J6" s="187" t="s">
        <v>178</v>
      </c>
      <c r="K6" s="187" t="s">
        <v>179</v>
      </c>
      <c r="L6" s="187" t="s">
        <v>208</v>
      </c>
      <c r="M6" s="187" t="s">
        <v>252</v>
      </c>
      <c r="N6" s="187" t="s">
        <v>253</v>
      </c>
      <c r="O6" s="187" t="s">
        <v>254</v>
      </c>
      <c r="P6" s="187" t="s">
        <v>256</v>
      </c>
      <c r="Q6" s="187" t="s">
        <v>258</v>
      </c>
      <c r="R6" s="187" t="s">
        <v>265</v>
      </c>
      <c r="S6" s="187" t="s">
        <v>266</v>
      </c>
      <c r="T6" s="187" t="s">
        <v>269</v>
      </c>
    </row>
    <row r="7" spans="2:20" s="59" customFormat="1" ht="14.25" customHeight="1" thickTop="1">
      <c r="B7" s="141" t="s">
        <v>85</v>
      </c>
      <c r="D7" s="142">
        <v>20.5913809050294</v>
      </c>
      <c r="E7" s="142">
        <v>20.72887642716412</v>
      </c>
      <c r="F7" s="142">
        <v>20.68607693923622</v>
      </c>
      <c r="G7" s="142">
        <v>20.64851326505095</v>
      </c>
      <c r="H7" s="142">
        <v>20.638480009783382</v>
      </c>
      <c r="I7" s="142">
        <v>20.518941360715136</v>
      </c>
      <c r="J7" s="142">
        <v>20.452049684511934</v>
      </c>
      <c r="K7" s="142">
        <v>20.261420613775783</v>
      </c>
      <c r="L7" s="142">
        <v>20.210154941530593</v>
      </c>
      <c r="M7" s="142">
        <v>20.206630846802724</v>
      </c>
      <c r="N7" s="142">
        <v>20.34942919099659</v>
      </c>
      <c r="O7" s="142">
        <v>20.51625752124833</v>
      </c>
      <c r="P7" s="142">
        <v>20.533472261835023</v>
      </c>
      <c r="Q7" s="142">
        <v>20.54668267487909</v>
      </c>
      <c r="R7" s="142">
        <v>20.249911623945334</v>
      </c>
      <c r="S7" s="142">
        <v>19.969962284452</v>
      </c>
      <c r="T7" s="142">
        <v>19.743977395007015</v>
      </c>
    </row>
    <row r="8" spans="2:20" s="59" customFormat="1" ht="14.25" customHeight="1">
      <c r="B8" s="141" t="s">
        <v>86</v>
      </c>
      <c r="D8" s="142">
        <v>1.2043989518464164</v>
      </c>
      <c r="E8" s="142">
        <v>1.2934931784872854</v>
      </c>
      <c r="F8" s="142">
        <v>1.481788170749491</v>
      </c>
      <c r="G8" s="142">
        <v>1.2895760648794463</v>
      </c>
      <c r="H8" s="142">
        <v>1.1697542610860294</v>
      </c>
      <c r="I8" s="142">
        <v>1.189209732959835</v>
      </c>
      <c r="J8" s="142">
        <v>0.9313095798150943</v>
      </c>
      <c r="K8" s="142">
        <v>0.7493254778155418</v>
      </c>
      <c r="L8" s="142">
        <v>0.1332406878050973</v>
      </c>
      <c r="M8" s="142">
        <v>0.23834954174052292</v>
      </c>
      <c r="N8" s="142">
        <v>0.1329571745421865</v>
      </c>
      <c r="O8" s="142">
        <v>0.1870034455648279</v>
      </c>
      <c r="P8" s="142">
        <v>0.15435566640019716</v>
      </c>
      <c r="Q8" s="142">
        <v>0.21539855278517178</v>
      </c>
      <c r="R8" s="142">
        <v>0.16754769042270387</v>
      </c>
      <c r="S8" s="142">
        <v>0.21221253453588257</v>
      </c>
      <c r="T8" s="142">
        <v>0.3377799591646593</v>
      </c>
    </row>
    <row r="9" spans="2:20" s="59" customFormat="1" ht="14.25" customHeight="1">
      <c r="B9" s="143" t="s">
        <v>87</v>
      </c>
      <c r="C9" s="83"/>
      <c r="D9" s="224">
        <v>21.795779856875818</v>
      </c>
      <c r="E9" s="224">
        <v>22.022369605651406</v>
      </c>
      <c r="F9" s="224">
        <v>22.167865109985712</v>
      </c>
      <c r="G9" s="224">
        <v>21.9380893299304</v>
      </c>
      <c r="H9" s="224">
        <v>21.808234270869413</v>
      </c>
      <c r="I9" s="224">
        <v>21.70815109367497</v>
      </c>
      <c r="J9" s="224">
        <v>21.383359264327026</v>
      </c>
      <c r="K9" s="224">
        <v>21.010746091591326</v>
      </c>
      <c r="L9" s="224">
        <v>20.343395629335692</v>
      </c>
      <c r="M9" s="224">
        <v>20.444980388543247</v>
      </c>
      <c r="N9" s="224">
        <v>20.48238636553878</v>
      </c>
      <c r="O9" s="224">
        <v>20.703260966813158</v>
      </c>
      <c r="P9" s="224">
        <v>20.68782792823522</v>
      </c>
      <c r="Q9" s="224">
        <v>20.76208122766426</v>
      </c>
      <c r="R9" s="224">
        <v>20.41745931436804</v>
      </c>
      <c r="S9" s="224">
        <v>20.182174818987882</v>
      </c>
      <c r="T9" s="224">
        <v>20.081757354171675</v>
      </c>
    </row>
    <row r="10" spans="2:20" s="59" customFormat="1" ht="14.25" customHeight="1">
      <c r="B10" s="141" t="s">
        <v>88</v>
      </c>
      <c r="D10" s="142">
        <v>2.5794995970055057</v>
      </c>
      <c r="E10" s="142">
        <v>2.5599458603736185</v>
      </c>
      <c r="F10" s="142">
        <v>2.3964465807089734</v>
      </c>
      <c r="G10" s="142">
        <v>2.227750266228655</v>
      </c>
      <c r="H10" s="142">
        <v>2.359238014711363</v>
      </c>
      <c r="I10" s="142">
        <v>2.2457657723337507</v>
      </c>
      <c r="J10" s="142">
        <v>2.3324437111065004</v>
      </c>
      <c r="K10" s="142">
        <v>2.3450733398712376</v>
      </c>
      <c r="L10" s="142">
        <v>2.5989421820967142</v>
      </c>
      <c r="M10" s="142">
        <v>3.1627411405238908</v>
      </c>
      <c r="N10" s="142">
        <v>3.372566217841496</v>
      </c>
      <c r="O10" s="142">
        <v>3.6868345020613766</v>
      </c>
      <c r="P10" s="142">
        <v>3.717656329500268</v>
      </c>
      <c r="Q10" s="142">
        <v>3.822118342537021</v>
      </c>
      <c r="R10" s="142">
        <v>3.8774190292657105</v>
      </c>
      <c r="S10" s="142">
        <v>3.922447286544506</v>
      </c>
      <c r="T10" s="142">
        <v>4.255516998719373</v>
      </c>
    </row>
    <row r="11" spans="2:20" s="59" customFormat="1" ht="18" customHeight="1">
      <c r="B11" s="135" t="s">
        <v>89</v>
      </c>
      <c r="D11" s="142">
        <v>2.5794995970055057</v>
      </c>
      <c r="E11" s="142">
        <v>2.5599458603736185</v>
      </c>
      <c r="F11" s="142">
        <v>2.3964465807089734</v>
      </c>
      <c r="G11" s="142">
        <v>2.227750266228655</v>
      </c>
      <c r="H11" s="142">
        <v>2.359238014711363</v>
      </c>
      <c r="I11" s="142">
        <v>2.2457657723337507</v>
      </c>
      <c r="J11" s="142">
        <v>2.3324437111065004</v>
      </c>
      <c r="K11" s="142">
        <v>2.3450733398712376</v>
      </c>
      <c r="L11" s="142">
        <v>2.5989421820967142</v>
      </c>
      <c r="M11" s="142">
        <v>3.1627411405238908</v>
      </c>
      <c r="N11" s="142">
        <v>3.372566217841496</v>
      </c>
      <c r="O11" s="142">
        <v>3.6868345020613766</v>
      </c>
      <c r="P11" s="142">
        <v>3.717656329500268</v>
      </c>
      <c r="Q11" s="142">
        <v>3.822118342537021</v>
      </c>
      <c r="R11" s="142">
        <v>3.8774190292657105</v>
      </c>
      <c r="S11" s="142">
        <v>3.922447286544506</v>
      </c>
      <c r="T11" s="142">
        <v>4.255516998719373</v>
      </c>
    </row>
    <row r="12" spans="3:20" s="59" customFormat="1" ht="21">
      <c r="C12" s="64" t="s">
        <v>96</v>
      </c>
      <c r="D12" s="223">
        <v>0.14337641705912382</v>
      </c>
      <c r="E12" s="223">
        <v>0.1399744949804811</v>
      </c>
      <c r="F12" s="223">
        <v>0.1260320575242932</v>
      </c>
      <c r="G12" s="223">
        <v>0.12353291001659784</v>
      </c>
      <c r="H12" s="223">
        <v>0.12343749847134647</v>
      </c>
      <c r="I12" s="223">
        <v>0.11406262583216992</v>
      </c>
      <c r="J12" s="223">
        <v>0.12229146581968466</v>
      </c>
      <c r="K12" s="223">
        <v>0.12294447758247407</v>
      </c>
      <c r="L12" s="223">
        <v>0.12543859345778047</v>
      </c>
      <c r="M12" s="223">
        <v>0.1342874317719486</v>
      </c>
      <c r="N12" s="223">
        <v>0.12745368364039097</v>
      </c>
      <c r="O12" s="223">
        <v>0.12893079304978383</v>
      </c>
      <c r="P12" s="223">
        <v>0.1476479460575324</v>
      </c>
      <c r="Q12" s="223">
        <v>0.131289827709106</v>
      </c>
      <c r="R12" s="223">
        <v>0.1153856192105908</v>
      </c>
      <c r="S12" s="223">
        <v>0.10190470106212884</v>
      </c>
      <c r="T12" s="223">
        <v>0.08273705355690342</v>
      </c>
    </row>
    <row r="13" spans="3:20" s="59" customFormat="1" ht="9.75">
      <c r="C13" s="64" t="s">
        <v>90</v>
      </c>
      <c r="D13" s="142">
        <v>-1.6821320668686037</v>
      </c>
      <c r="E13" s="142">
        <v>-1.7403060287240792</v>
      </c>
      <c r="F13" s="142">
        <v>-1.596341420640199</v>
      </c>
      <c r="G13" s="142">
        <v>-1.6384789107668052</v>
      </c>
      <c r="H13" s="142">
        <v>-1.713011314077171</v>
      </c>
      <c r="I13" s="142">
        <v>-1.4931594649204039</v>
      </c>
      <c r="J13" s="142">
        <v>-1.421627612313295</v>
      </c>
      <c r="K13" s="142">
        <v>-1.3534234427535103</v>
      </c>
      <c r="L13" s="142">
        <v>-1.3721698238318343</v>
      </c>
      <c r="M13" s="142">
        <v>-1.5306462636627236</v>
      </c>
      <c r="N13" s="142">
        <v>-1.561714530456078</v>
      </c>
      <c r="O13" s="142">
        <v>-1.4795916723716749</v>
      </c>
      <c r="P13" s="142">
        <v>-1.5287189579399407</v>
      </c>
      <c r="Q13" s="142">
        <v>-1.5255397446123082</v>
      </c>
      <c r="R13" s="142">
        <v>-1.5426362784096754</v>
      </c>
      <c r="S13" s="142">
        <v>-1.5990112829194343</v>
      </c>
      <c r="T13" s="142">
        <v>-1.5813233836293141</v>
      </c>
    </row>
    <row r="14" spans="3:20" s="59" customFormat="1" ht="15" customHeight="1">
      <c r="C14" s="64" t="s">
        <v>91</v>
      </c>
      <c r="D14" s="142">
        <v>-1.0407439471961157</v>
      </c>
      <c r="E14" s="142">
        <v>-0.9596143266300421</v>
      </c>
      <c r="F14" s="142">
        <v>-0.9261372175929868</v>
      </c>
      <c r="G14" s="142">
        <v>-0.7128042654784482</v>
      </c>
      <c r="H14" s="142">
        <v>-0.769664199105552</v>
      </c>
      <c r="I14" s="142">
        <v>-0.8666689332455417</v>
      </c>
      <c r="J14" s="142">
        <v>-1.0331075646129764</v>
      </c>
      <c r="K14" s="142">
        <v>-1.1145943747003104</v>
      </c>
      <c r="L14" s="142">
        <v>-1.3522109517226735</v>
      </c>
      <c r="M14" s="142">
        <v>-1.7663823086330763</v>
      </c>
      <c r="N14" s="142">
        <v>-1.9383053710257128</v>
      </c>
      <c r="O14" s="142">
        <v>-2.3361736227393735</v>
      </c>
      <c r="P14" s="142">
        <v>-2.336585317617685</v>
      </c>
      <c r="Q14" s="142">
        <v>-2.4278684256337293</v>
      </c>
      <c r="R14" s="142">
        <v>-2.450168370066607</v>
      </c>
      <c r="S14" s="142">
        <v>-2.4253407046871116</v>
      </c>
      <c r="T14" s="142">
        <v>-2.7569306686469592</v>
      </c>
    </row>
    <row r="15" spans="2:20" s="59" customFormat="1" ht="14.25" customHeight="1">
      <c r="B15" s="143" t="s">
        <v>92</v>
      </c>
      <c r="C15" s="83"/>
      <c r="D15" s="144">
        <v>19.216280259870313</v>
      </c>
      <c r="E15" s="144">
        <v>19.46242374527779</v>
      </c>
      <c r="F15" s="144">
        <v>19.771418529276737</v>
      </c>
      <c r="G15" s="144">
        <v>19.710339063701745</v>
      </c>
      <c r="H15" s="144">
        <v>19.44899625615805</v>
      </c>
      <c r="I15" s="144">
        <v>19.46238532134122</v>
      </c>
      <c r="J15" s="144">
        <v>19.050915553220527</v>
      </c>
      <c r="K15" s="144">
        <v>18.665672751720088</v>
      </c>
      <c r="L15" s="144">
        <v>17.74445344723898</v>
      </c>
      <c r="M15" s="144">
        <v>17.282239248019355</v>
      </c>
      <c r="N15" s="144">
        <v>17.109820147697285</v>
      </c>
      <c r="O15" s="144">
        <v>17.01642646475178</v>
      </c>
      <c r="P15" s="144">
        <v>16.97017159873495</v>
      </c>
      <c r="Q15" s="144">
        <v>16.93996288512724</v>
      </c>
      <c r="R15" s="144">
        <v>16.54004028510233</v>
      </c>
      <c r="S15" s="144">
        <v>16.259727532443375</v>
      </c>
      <c r="T15" s="144">
        <v>15.826240355452303</v>
      </c>
    </row>
    <row r="16" spans="2:20" s="59" customFormat="1" ht="14.25" customHeight="1">
      <c r="B16" s="113" t="s">
        <v>93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2:20" s="59" customFormat="1" ht="14.25" customHeight="1">
      <c r="B17" s="135" t="s">
        <v>104</v>
      </c>
      <c r="D17" s="142">
        <v>60.23294016854326</v>
      </c>
      <c r="E17" s="142">
        <v>60.1966340149682</v>
      </c>
      <c r="F17" s="142">
        <v>60.05285601938044</v>
      </c>
      <c r="G17" s="142">
        <v>60.12800594028454</v>
      </c>
      <c r="H17" s="142">
        <v>60.27772920374008</v>
      </c>
      <c r="I17" s="142">
        <v>60.40478177762731</v>
      </c>
      <c r="J17" s="142">
        <v>60.71083199678019</v>
      </c>
      <c r="K17" s="142">
        <v>61.07259495683836</v>
      </c>
      <c r="L17" s="142">
        <v>61.7091234859288</v>
      </c>
      <c r="M17" s="142">
        <v>61.999122468121136</v>
      </c>
      <c r="N17" s="142">
        <v>62.051231428804655</v>
      </c>
      <c r="O17" s="142">
        <v>62.157053803934936</v>
      </c>
      <c r="P17" s="142">
        <v>62.0590243194033</v>
      </c>
      <c r="Q17" s="142">
        <v>62.002329528301104</v>
      </c>
      <c r="R17" s="142">
        <v>62.19724715234348</v>
      </c>
      <c r="S17" s="142">
        <v>62.18650175398744</v>
      </c>
      <c r="T17" s="142">
        <v>62.48228379717533</v>
      </c>
    </row>
    <row r="18" spans="2:20" s="59" customFormat="1" ht="14.25" customHeight="1">
      <c r="B18" s="135" t="s">
        <v>105</v>
      </c>
      <c r="D18" s="142">
        <v>19.01202392177696</v>
      </c>
      <c r="E18" s="142">
        <v>18.740610706010415</v>
      </c>
      <c r="F18" s="142">
        <v>18.70541608822691</v>
      </c>
      <c r="G18" s="142">
        <v>18.64670899526351</v>
      </c>
      <c r="H18" s="142">
        <v>18.68370072449604</v>
      </c>
      <c r="I18" s="142">
        <v>18.753736061943236</v>
      </c>
      <c r="J18" s="142">
        <v>18.93891630350566</v>
      </c>
      <c r="K18" s="142">
        <v>19.03125332627052</v>
      </c>
      <c r="L18" s="142">
        <v>19.299691836458177</v>
      </c>
      <c r="M18" s="142">
        <v>19.322279451968736</v>
      </c>
      <c r="N18" s="142">
        <v>19.40468757668237</v>
      </c>
      <c r="O18" s="142">
        <v>19.475858851991394</v>
      </c>
      <c r="P18" s="142">
        <v>19.589733069979324</v>
      </c>
      <c r="Q18" s="142">
        <v>19.663457669668443</v>
      </c>
      <c r="R18" s="142">
        <v>19.835461903355103</v>
      </c>
      <c r="S18" s="142">
        <v>20.05666413171186</v>
      </c>
      <c r="T18" s="142">
        <v>20.192889517299957</v>
      </c>
    </row>
    <row r="19" spans="2:20" s="59" customFormat="1" ht="14.25" customHeight="1">
      <c r="B19" s="135" t="s">
        <v>94</v>
      </c>
      <c r="D19" s="142">
        <v>79.24496409032021</v>
      </c>
      <c r="E19" s="142">
        <v>78.93724472097861</v>
      </c>
      <c r="F19" s="142">
        <v>78.75827210760735</v>
      </c>
      <c r="G19" s="142">
        <v>78.77471493554805</v>
      </c>
      <c r="H19" s="142">
        <v>78.96142992823613</v>
      </c>
      <c r="I19" s="142">
        <v>79.15851783957055</v>
      </c>
      <c r="J19" s="142">
        <v>79.64974830028585</v>
      </c>
      <c r="K19" s="142">
        <v>80.10384828310887</v>
      </c>
      <c r="L19" s="142">
        <v>81.00881532238698</v>
      </c>
      <c r="M19" s="142">
        <v>81.32140192008987</v>
      </c>
      <c r="N19" s="142">
        <v>81.45591900548702</v>
      </c>
      <c r="O19" s="142">
        <v>81.63291265592633</v>
      </c>
      <c r="P19" s="142">
        <v>81.64875738938264</v>
      </c>
      <c r="Q19" s="142">
        <v>81.66578719796955</v>
      </c>
      <c r="R19" s="142">
        <v>82.03270905569859</v>
      </c>
      <c r="S19" s="142">
        <v>82.2431658856993</v>
      </c>
      <c r="T19" s="142">
        <v>82.67517331447529</v>
      </c>
    </row>
    <row r="20" spans="2:20" s="59" customFormat="1" ht="14.25" customHeight="1">
      <c r="B20" s="135" t="s">
        <v>97</v>
      </c>
      <c r="D20" s="142">
        <v>1.5387556498094799</v>
      </c>
      <c r="E20" s="142">
        <v>1.6003315337435982</v>
      </c>
      <c r="F20" s="142">
        <v>1.4703093631159057</v>
      </c>
      <c r="G20" s="142">
        <v>1.5149460007502074</v>
      </c>
      <c r="H20" s="145">
        <v>1.5895738156058246</v>
      </c>
      <c r="I20" s="145">
        <v>1.3790968390882339</v>
      </c>
      <c r="J20" s="145">
        <v>1.2993361464936102</v>
      </c>
      <c r="K20" s="145">
        <v>1.2304789651710362</v>
      </c>
      <c r="L20" s="145">
        <v>1.2467312303740539</v>
      </c>
      <c r="M20" s="145">
        <v>1.396358831890775</v>
      </c>
      <c r="N20" s="145">
        <v>1.434260846815687</v>
      </c>
      <c r="O20" s="145">
        <v>1.350660879321891</v>
      </c>
      <c r="P20" s="145">
        <v>1.3810710118824083</v>
      </c>
      <c r="Q20" s="145">
        <v>1.3942499169032023</v>
      </c>
      <c r="R20" s="145">
        <v>1.4272506591990846</v>
      </c>
      <c r="S20" s="145">
        <v>1.4971065818573055</v>
      </c>
      <c r="T20" s="145">
        <v>1.4985863300724107</v>
      </c>
    </row>
    <row r="21" spans="2:20" s="59" customFormat="1" ht="14.25" customHeight="1">
      <c r="B21" s="17" t="s">
        <v>95</v>
      </c>
      <c r="C21" s="83"/>
      <c r="D21" s="144">
        <v>98.46124435019053</v>
      </c>
      <c r="E21" s="144">
        <v>98.3996684662564</v>
      </c>
      <c r="F21" s="144">
        <v>98.5296906368841</v>
      </c>
      <c r="G21" s="144">
        <v>98.4850539992498</v>
      </c>
      <c r="H21" s="144">
        <v>98.41042618439418</v>
      </c>
      <c r="I21" s="144">
        <v>98.62090316091177</v>
      </c>
      <c r="J21" s="144">
        <v>98.70066385350637</v>
      </c>
      <c r="K21" s="144">
        <v>98.76952103482897</v>
      </c>
      <c r="L21" s="144">
        <v>98.75326876962596</v>
      </c>
      <c r="M21" s="144">
        <v>98.60364116810922</v>
      </c>
      <c r="N21" s="144">
        <v>98.5657391531843</v>
      </c>
      <c r="O21" s="144">
        <v>98.64933912067809</v>
      </c>
      <c r="P21" s="144">
        <v>98.61892898811756</v>
      </c>
      <c r="Q21" s="144">
        <v>98.60575008309681</v>
      </c>
      <c r="R21" s="144">
        <v>98.57274934080091</v>
      </c>
      <c r="S21" s="144">
        <v>98.5028934181427</v>
      </c>
      <c r="T21" s="144">
        <v>98.5014136699276</v>
      </c>
    </row>
    <row r="22" spans="2:71" ht="14.25" customHeight="1">
      <c r="B22" s="54" t="s">
        <v>274</v>
      </c>
      <c r="AZ22" s="145"/>
      <c r="BA22" s="145"/>
      <c r="BB22" s="145"/>
      <c r="BC22" s="145"/>
      <c r="BD22" s="145"/>
      <c r="BE22" s="145"/>
      <c r="BF22" s="145"/>
      <c r="BG22" s="145"/>
      <c r="BH22" s="14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3:71" s="22" customFormat="1" ht="11.25">
      <c r="C23" s="92" t="s">
        <v>98</v>
      </c>
      <c r="AZ23" s="145"/>
      <c r="BA23" s="145"/>
      <c r="BB23" s="145"/>
      <c r="BC23" s="145"/>
      <c r="BD23" s="145"/>
      <c r="BE23" s="145"/>
      <c r="BF23" s="145"/>
      <c r="BG23" s="145"/>
      <c r="BH23" s="145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3:71" ht="14.25" customHeight="1">
      <c r="C24" s="93" t="s">
        <v>99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AM24" s="213">
        <v>883360.828446278</v>
      </c>
      <c r="AN24" s="213">
        <v>943943.172298554</v>
      </c>
      <c r="AO24" s="213">
        <v>999039.706205031</v>
      </c>
      <c r="AP24" s="213">
        <v>1060491.29305014</v>
      </c>
      <c r="AQ24" s="213">
        <v>3886835.000000003</v>
      </c>
      <c r="AR24" s="218">
        <v>1016883.77350243</v>
      </c>
      <c r="AS24" s="218">
        <v>1089825.3594309</v>
      </c>
      <c r="AT24" s="218">
        <v>1112726.72807582</v>
      </c>
      <c r="AU24" s="218">
        <v>1155329.13899085</v>
      </c>
      <c r="AV24" s="218">
        <v>4374765</v>
      </c>
      <c r="AW24" s="213">
        <v>1111141.33265372</v>
      </c>
      <c r="AX24" s="213">
        <v>1160682.05741935</v>
      </c>
      <c r="AY24" s="213">
        <v>1201785.29873101</v>
      </c>
      <c r="AZ24" s="213">
        <v>1239487.29069592</v>
      </c>
      <c r="BA24" s="213">
        <v>4713095.979499999</v>
      </c>
      <c r="BB24" s="218">
        <v>1202716.02475992</v>
      </c>
      <c r="BC24" s="218">
        <v>1283253.82842376</v>
      </c>
      <c r="BD24" s="218">
        <v>1307868.36470873</v>
      </c>
      <c r="BE24" s="218">
        <v>1363730.78210758</v>
      </c>
      <c r="BF24" s="218">
        <v>5157568.999999991</v>
      </c>
      <c r="BG24" s="213">
        <v>1322304.8906007898</v>
      </c>
      <c r="BH24" s="213">
        <v>1355371.8578180913</v>
      </c>
      <c r="BI24" s="213">
        <v>1397513.1053535864</v>
      </c>
      <c r="BJ24" s="213">
        <v>1446066.2202768908</v>
      </c>
      <c r="BK24" s="219">
        <v>5521256.074049358</v>
      </c>
      <c r="BL24" s="5"/>
      <c r="BM24" s="5"/>
      <c r="BN24" s="5"/>
      <c r="BO24" s="5"/>
      <c r="BP24" s="5"/>
      <c r="BQ24" s="5"/>
      <c r="BR24" s="5"/>
      <c r="BS24" s="5"/>
    </row>
    <row r="25" spans="4:63" s="5" customFormat="1" ht="14.25" customHeight="1"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AL25" s="225"/>
      <c r="AM25" s="219"/>
      <c r="AN25" s="219"/>
      <c r="AO25" s="219"/>
      <c r="AP25" s="219"/>
      <c r="AQ25" s="219"/>
      <c r="AR25" s="220"/>
      <c r="AS25" s="220"/>
      <c r="AT25" s="220"/>
      <c r="AU25" s="220"/>
      <c r="AV25" s="220"/>
      <c r="AW25" s="219"/>
      <c r="AX25" s="219"/>
      <c r="AY25" s="219"/>
      <c r="AZ25" s="219"/>
      <c r="BA25" s="219"/>
      <c r="BB25" s="220"/>
      <c r="BC25" s="220"/>
      <c r="BD25" s="220"/>
      <c r="BE25" s="220"/>
      <c r="BF25" s="220"/>
      <c r="BG25" s="219"/>
      <c r="BH25" s="219"/>
      <c r="BI25" s="219"/>
      <c r="BJ25" s="219"/>
      <c r="BK25" s="219"/>
    </row>
    <row r="26" spans="3:63" s="5" customFormat="1" ht="14.25" customHeight="1">
      <c r="C26" s="92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AL26" s="225"/>
      <c r="AM26" s="219"/>
      <c r="AN26" s="219"/>
      <c r="AO26" s="219"/>
      <c r="AP26" s="219"/>
      <c r="AQ26" s="219"/>
      <c r="AR26" s="220"/>
      <c r="AS26" s="220"/>
      <c r="AT26" s="220"/>
      <c r="AU26" s="220"/>
      <c r="AV26" s="220"/>
      <c r="AW26" s="219"/>
      <c r="AX26" s="219"/>
      <c r="AY26" s="219"/>
      <c r="AZ26" s="219"/>
      <c r="BA26" s="219"/>
      <c r="BB26" s="220"/>
      <c r="BC26" s="220"/>
      <c r="BD26" s="220"/>
      <c r="BE26" s="220"/>
      <c r="BF26" s="220"/>
      <c r="BG26" s="219"/>
      <c r="BH26" s="219"/>
      <c r="BI26" s="219"/>
      <c r="BJ26" s="219"/>
      <c r="BK26" s="219"/>
    </row>
    <row r="27" spans="4:63" s="5" customFormat="1" ht="14.25" customHeight="1"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AL27" s="225"/>
      <c r="AM27" s="219"/>
      <c r="AN27" s="219"/>
      <c r="AO27" s="219"/>
      <c r="AP27" s="219"/>
      <c r="AQ27" s="219"/>
      <c r="AR27" s="220"/>
      <c r="AS27" s="220"/>
      <c r="AT27" s="220"/>
      <c r="AU27" s="220"/>
      <c r="AV27" s="220"/>
      <c r="AW27" s="219"/>
      <c r="AX27" s="219"/>
      <c r="AY27" s="219"/>
      <c r="AZ27" s="219"/>
      <c r="BA27" s="219"/>
      <c r="BB27" s="220"/>
      <c r="BC27" s="220"/>
      <c r="BD27" s="220"/>
      <c r="BE27" s="220"/>
      <c r="BF27" s="220"/>
      <c r="BG27" s="219"/>
      <c r="BH27" s="219"/>
      <c r="BI27" s="219"/>
      <c r="BJ27" s="219"/>
      <c r="BK27" s="219"/>
    </row>
    <row r="28" spans="4:63" s="5" customFormat="1" ht="14.25" customHeight="1"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AL28" s="225"/>
      <c r="AM28" s="219"/>
      <c r="AN28" s="219"/>
      <c r="AO28" s="219"/>
      <c r="AP28" s="219"/>
      <c r="AQ28" s="219"/>
      <c r="AR28" s="220"/>
      <c r="AS28" s="220"/>
      <c r="AT28" s="220"/>
      <c r="AU28" s="220"/>
      <c r="AV28" s="220"/>
      <c r="AW28" s="219"/>
      <c r="AX28" s="219"/>
      <c r="AY28" s="219"/>
      <c r="AZ28" s="219"/>
      <c r="BA28" s="219"/>
      <c r="BB28" s="220"/>
      <c r="BC28" s="220"/>
      <c r="BD28" s="220"/>
      <c r="BE28" s="220"/>
      <c r="BF28" s="220"/>
      <c r="BG28" s="219"/>
      <c r="BH28" s="219"/>
      <c r="BI28" s="219"/>
      <c r="BJ28" s="219"/>
      <c r="BK28" s="219"/>
    </row>
    <row r="29" spans="4:63" s="5" customFormat="1" ht="14.25" customHeight="1"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AL29" s="225"/>
      <c r="AM29" s="219"/>
      <c r="AN29" s="219"/>
      <c r="AO29" s="219"/>
      <c r="AP29" s="219"/>
      <c r="AQ29" s="219"/>
      <c r="AR29" s="220"/>
      <c r="AS29" s="220"/>
      <c r="AT29" s="220"/>
      <c r="AU29" s="220"/>
      <c r="AV29" s="220"/>
      <c r="AW29" s="219"/>
      <c r="AX29" s="219"/>
      <c r="AY29" s="219"/>
      <c r="AZ29" s="219"/>
      <c r="BA29" s="219"/>
      <c r="BB29" s="220"/>
      <c r="BC29" s="220"/>
      <c r="BD29" s="220"/>
      <c r="BE29" s="220"/>
      <c r="BF29" s="220"/>
      <c r="BG29" s="219"/>
      <c r="BH29" s="219"/>
      <c r="BI29" s="219"/>
      <c r="BJ29" s="219"/>
      <c r="BK29" s="219"/>
    </row>
    <row r="30" spans="4:63" s="5" customFormat="1" ht="14.25" customHeight="1"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AL30" s="225"/>
      <c r="AM30" s="219"/>
      <c r="AN30" s="219"/>
      <c r="AO30" s="219"/>
      <c r="AP30" s="219"/>
      <c r="AQ30" s="219"/>
      <c r="AR30" s="220"/>
      <c r="AS30" s="220"/>
      <c r="AT30" s="220"/>
      <c r="AU30" s="220"/>
      <c r="AV30" s="220"/>
      <c r="AW30" s="219"/>
      <c r="AX30" s="219"/>
      <c r="AY30" s="219"/>
      <c r="AZ30" s="219"/>
      <c r="BA30" s="219"/>
      <c r="BB30" s="220"/>
      <c r="BC30" s="220"/>
      <c r="BD30" s="220"/>
      <c r="BE30" s="220"/>
      <c r="BF30" s="220"/>
      <c r="BG30" s="219"/>
      <c r="BH30" s="219"/>
      <c r="BI30" s="219"/>
      <c r="BJ30" s="219"/>
      <c r="BK30" s="219"/>
    </row>
    <row r="31" spans="4:63" s="5" customFormat="1" ht="14.25" customHeight="1"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AL31" s="225"/>
      <c r="AM31" s="219"/>
      <c r="AN31" s="219"/>
      <c r="AO31" s="219"/>
      <c r="AP31" s="219"/>
      <c r="AQ31" s="219"/>
      <c r="AR31" s="220"/>
      <c r="AS31" s="220"/>
      <c r="AT31" s="220"/>
      <c r="AU31" s="220"/>
      <c r="AV31" s="220"/>
      <c r="AW31" s="219"/>
      <c r="AX31" s="219"/>
      <c r="AY31" s="219"/>
      <c r="AZ31" s="219"/>
      <c r="BA31" s="219"/>
      <c r="BB31" s="220"/>
      <c r="BC31" s="220"/>
      <c r="BD31" s="220"/>
      <c r="BE31" s="220"/>
      <c r="BF31" s="220"/>
      <c r="BG31" s="219"/>
      <c r="BH31" s="219"/>
      <c r="BI31" s="219"/>
      <c r="BJ31" s="219"/>
      <c r="BK31" s="219"/>
    </row>
    <row r="32" spans="4:63" s="5" customFormat="1" ht="14.25" customHeight="1"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AL32" s="225"/>
      <c r="AM32" s="219"/>
      <c r="AN32" s="219"/>
      <c r="AO32" s="219"/>
      <c r="AP32" s="219"/>
      <c r="AQ32" s="219"/>
      <c r="AR32" s="220"/>
      <c r="AS32" s="220"/>
      <c r="AT32" s="220"/>
      <c r="AU32" s="220"/>
      <c r="AV32" s="220"/>
      <c r="AW32" s="219"/>
      <c r="AX32" s="219"/>
      <c r="AY32" s="219"/>
      <c r="AZ32" s="219"/>
      <c r="BA32" s="219"/>
      <c r="BB32" s="220"/>
      <c r="BC32" s="220"/>
      <c r="BD32" s="220"/>
      <c r="BE32" s="220"/>
      <c r="BF32" s="220"/>
      <c r="BG32" s="219"/>
      <c r="BH32" s="219"/>
      <c r="BI32" s="219"/>
      <c r="BJ32" s="219"/>
      <c r="BK32" s="219"/>
    </row>
    <row r="33" spans="4:63" s="5" customFormat="1" ht="14.25" customHeight="1"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AL33" s="225"/>
      <c r="AM33" s="219"/>
      <c r="AN33" s="219"/>
      <c r="AO33" s="219"/>
      <c r="AP33" s="219"/>
      <c r="AQ33" s="219"/>
      <c r="AR33" s="220"/>
      <c r="AS33" s="220"/>
      <c r="AT33" s="220"/>
      <c r="AU33" s="220"/>
      <c r="AV33" s="220"/>
      <c r="AW33" s="219"/>
      <c r="AX33" s="219"/>
      <c r="AY33" s="219"/>
      <c r="AZ33" s="219"/>
      <c r="BA33" s="219"/>
      <c r="BB33" s="220"/>
      <c r="BC33" s="220"/>
      <c r="BD33" s="220"/>
      <c r="BE33" s="220"/>
      <c r="BF33" s="220"/>
      <c r="BG33" s="219"/>
      <c r="BH33" s="219"/>
      <c r="BI33" s="219"/>
      <c r="BJ33" s="219"/>
      <c r="BK33" s="219"/>
    </row>
    <row r="34" spans="4:63" s="5" customFormat="1" ht="14.25" customHeight="1"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AL34" s="225"/>
      <c r="AM34" s="219"/>
      <c r="AN34" s="219"/>
      <c r="AO34" s="219"/>
      <c r="AP34" s="219"/>
      <c r="AQ34" s="219"/>
      <c r="AR34" s="220"/>
      <c r="AS34" s="220"/>
      <c r="AT34" s="220"/>
      <c r="AU34" s="220"/>
      <c r="AV34" s="220"/>
      <c r="AW34" s="219"/>
      <c r="AX34" s="219"/>
      <c r="AY34" s="219"/>
      <c r="AZ34" s="219"/>
      <c r="BA34" s="219"/>
      <c r="BB34" s="220"/>
      <c r="BC34" s="220"/>
      <c r="BD34" s="220"/>
      <c r="BE34" s="220"/>
      <c r="BF34" s="220"/>
      <c r="BG34" s="219"/>
      <c r="BH34" s="219"/>
      <c r="BI34" s="219"/>
      <c r="BJ34" s="219"/>
      <c r="BK34" s="219"/>
    </row>
    <row r="35" spans="4:20" s="5" customFormat="1" ht="14.25" customHeight="1"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</row>
    <row r="36" spans="4:20" s="5" customFormat="1" ht="14.25" customHeight="1"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</row>
    <row r="37" spans="4:20" s="5" customFormat="1" ht="14.25" customHeight="1"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4:20" s="5" customFormat="1" ht="14.25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="5" customFormat="1" ht="14.25" customHeight="1"/>
    <row r="40" spans="4:20" s="5" customFormat="1" ht="14.25" customHeight="1"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4:20" s="5" customFormat="1" ht="14.25" customHeight="1"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s="5" customFormat="1" ht="14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="5" customFormat="1" ht="14.25" customHeight="1"/>
    <row r="44" spans="4:20" s="5" customFormat="1" ht="14.25" customHeight="1"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82"/>
  <sheetViews>
    <sheetView showGridLines="0" zoomScaleSheetLayoutView="100" zoomScalePageLayoutView="0" workbookViewId="0" topLeftCell="A1">
      <selection activeCell="K2" sqref="K2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11" width="13.421875" style="3" bestFit="1" customWidth="1"/>
    <col min="12" max="12" width="10.28125" style="8" customWidth="1"/>
    <col min="13" max="16384" width="10.28125" style="1" customWidth="1"/>
  </cols>
  <sheetData>
    <row r="1" spans="2:11" s="146" customFormat="1" ht="12.75">
      <c r="B1" s="70" t="s">
        <v>182</v>
      </c>
      <c r="D1" s="147"/>
      <c r="E1" s="147"/>
      <c r="F1" s="147"/>
      <c r="G1" s="147"/>
      <c r="H1" s="147"/>
      <c r="I1" s="147"/>
      <c r="J1" s="147"/>
      <c r="K1" s="73" t="s">
        <v>271</v>
      </c>
    </row>
    <row r="2" spans="2:11" s="146" customFormat="1" ht="12.75">
      <c r="B2" s="70"/>
      <c r="D2" s="147"/>
      <c r="E2" s="147"/>
      <c r="F2" s="147"/>
      <c r="G2" s="147"/>
      <c r="H2" s="147"/>
      <c r="I2" s="147"/>
      <c r="J2" s="147"/>
      <c r="K2" s="147"/>
    </row>
    <row r="3" spans="3:12" ht="9.7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9.75">
      <c r="C4" s="2" t="s">
        <v>183</v>
      </c>
      <c r="E4" s="6"/>
      <c r="F4" s="6"/>
      <c r="G4" s="6"/>
      <c r="H4" s="6"/>
      <c r="I4" s="6"/>
      <c r="J4" s="6"/>
      <c r="K4" s="6"/>
      <c r="L4" s="7"/>
    </row>
    <row r="5" spans="3:12" s="8" customFormat="1" ht="9.75">
      <c r="C5" s="9" t="s">
        <v>259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9.7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s="8" customFormat="1" ht="10.5" thickTop="1">
      <c r="B8" s="24">
        <v>20010</v>
      </c>
      <c r="C8" s="5" t="s">
        <v>27</v>
      </c>
      <c r="D8" s="10">
        <v>91.2</v>
      </c>
      <c r="E8" s="124">
        <v>94.2</v>
      </c>
      <c r="F8" s="124">
        <v>91</v>
      </c>
      <c r="G8" s="124">
        <v>89.6</v>
      </c>
      <c r="H8" s="124">
        <v>93.5</v>
      </c>
      <c r="I8" s="124">
        <v>88.1</v>
      </c>
      <c r="J8" s="124">
        <v>92.1</v>
      </c>
      <c r="K8" s="124">
        <v>86.9</v>
      </c>
    </row>
    <row r="9" spans="2:11" s="8" customFormat="1" ht="9.75">
      <c r="B9" s="24"/>
      <c r="C9" s="5" t="s">
        <v>16</v>
      </c>
      <c r="D9" s="10">
        <v>89</v>
      </c>
      <c r="E9" s="124">
        <v>86.8</v>
      </c>
      <c r="F9" s="124">
        <v>89.1</v>
      </c>
      <c r="G9" s="124">
        <v>91.2</v>
      </c>
      <c r="H9" s="124">
        <v>89.2</v>
      </c>
      <c r="I9" s="124">
        <v>88</v>
      </c>
      <c r="J9" s="124">
        <v>92.4</v>
      </c>
      <c r="K9" s="124">
        <v>86.7</v>
      </c>
    </row>
    <row r="10" spans="2:11" s="8" customFormat="1" ht="9.75">
      <c r="B10" s="24"/>
      <c r="C10" s="5" t="s">
        <v>17</v>
      </c>
      <c r="D10" s="10">
        <v>105.1</v>
      </c>
      <c r="E10" s="124">
        <v>97</v>
      </c>
      <c r="F10" s="124">
        <v>105.6</v>
      </c>
      <c r="G10" s="124">
        <v>114.9</v>
      </c>
      <c r="H10" s="124">
        <v>103</v>
      </c>
      <c r="I10" s="124">
        <v>105.4</v>
      </c>
      <c r="J10" s="124">
        <v>119.3</v>
      </c>
      <c r="K10" s="124">
        <v>101.1</v>
      </c>
    </row>
    <row r="11" spans="2:11" s="8" customFormat="1" ht="9.75">
      <c r="B11" s="24"/>
      <c r="C11" s="5" t="s">
        <v>18</v>
      </c>
      <c r="D11" s="10">
        <v>99.3</v>
      </c>
      <c r="E11" s="124">
        <v>95</v>
      </c>
      <c r="F11" s="124">
        <v>99.6</v>
      </c>
      <c r="G11" s="124">
        <v>104.6</v>
      </c>
      <c r="H11" s="124">
        <v>99.8</v>
      </c>
      <c r="I11" s="124">
        <v>97</v>
      </c>
      <c r="J11" s="124">
        <v>105.9</v>
      </c>
      <c r="K11" s="124">
        <v>94.2</v>
      </c>
    </row>
    <row r="12" spans="2:11" s="8" customFormat="1" ht="9.75">
      <c r="B12" s="24"/>
      <c r="C12" s="5" t="s">
        <v>19</v>
      </c>
      <c r="D12" s="10">
        <v>104.3</v>
      </c>
      <c r="E12" s="124">
        <v>98.8</v>
      </c>
      <c r="F12" s="124">
        <v>104.6</v>
      </c>
      <c r="G12" s="124">
        <v>110.3</v>
      </c>
      <c r="H12" s="124">
        <v>105.2</v>
      </c>
      <c r="I12" s="124">
        <v>100.9</v>
      </c>
      <c r="J12" s="124">
        <v>108.5</v>
      </c>
      <c r="K12" s="124">
        <v>98.6</v>
      </c>
    </row>
    <row r="13" spans="2:11" s="8" customFormat="1" ht="9.75">
      <c r="B13" s="24"/>
      <c r="C13" s="5" t="s">
        <v>20</v>
      </c>
      <c r="D13" s="10">
        <v>102.5</v>
      </c>
      <c r="E13" s="124">
        <v>97.4</v>
      </c>
      <c r="F13" s="124">
        <v>102.8</v>
      </c>
      <c r="G13" s="124">
        <v>106.5</v>
      </c>
      <c r="H13" s="124">
        <v>104.7</v>
      </c>
      <c r="I13" s="124">
        <v>97.8</v>
      </c>
      <c r="J13" s="124">
        <v>99.3</v>
      </c>
      <c r="K13" s="124">
        <v>97.4</v>
      </c>
    </row>
    <row r="14" spans="2:11" s="8" customFormat="1" ht="9.75">
      <c r="B14" s="24"/>
      <c r="C14" s="5" t="s">
        <v>21</v>
      </c>
      <c r="D14" s="10">
        <v>106.9</v>
      </c>
      <c r="E14" s="124">
        <v>103.2</v>
      </c>
      <c r="F14" s="124">
        <v>107.1</v>
      </c>
      <c r="G14" s="124">
        <v>108.8</v>
      </c>
      <c r="H14" s="124">
        <v>109.4</v>
      </c>
      <c r="I14" s="124">
        <v>102.4</v>
      </c>
      <c r="J14" s="124">
        <v>100.3</v>
      </c>
      <c r="K14" s="124">
        <v>103</v>
      </c>
    </row>
    <row r="15" spans="2:11" s="8" customFormat="1" ht="9.75">
      <c r="B15" s="24"/>
      <c r="C15" s="5" t="s">
        <v>22</v>
      </c>
      <c r="D15" s="10">
        <v>108.1</v>
      </c>
      <c r="E15" s="124">
        <v>103.4</v>
      </c>
      <c r="F15" s="124">
        <v>108.4</v>
      </c>
      <c r="G15" s="124">
        <v>114</v>
      </c>
      <c r="H15" s="124">
        <v>107.7</v>
      </c>
      <c r="I15" s="124">
        <v>107</v>
      </c>
      <c r="J15" s="124">
        <v>111.5</v>
      </c>
      <c r="K15" s="124">
        <v>105.7</v>
      </c>
    </row>
    <row r="16" spans="2:11" s="8" customFormat="1" ht="9.75">
      <c r="B16" s="24"/>
      <c r="C16" s="5" t="s">
        <v>23</v>
      </c>
      <c r="D16" s="10">
        <v>105.8</v>
      </c>
      <c r="E16" s="124">
        <v>102.8</v>
      </c>
      <c r="F16" s="124">
        <v>106</v>
      </c>
      <c r="G16" s="124">
        <v>111.5</v>
      </c>
      <c r="H16" s="124">
        <v>103.9</v>
      </c>
      <c r="I16" s="124">
        <v>107</v>
      </c>
      <c r="J16" s="124">
        <v>105.1</v>
      </c>
      <c r="K16" s="124">
        <v>107.6</v>
      </c>
    </row>
    <row r="17" spans="2:11" ht="9.75">
      <c r="B17" s="24"/>
      <c r="C17" s="5" t="s">
        <v>24</v>
      </c>
      <c r="D17" s="3">
        <v>107.7</v>
      </c>
      <c r="E17" s="124">
        <v>100.8</v>
      </c>
      <c r="F17" s="124">
        <v>108.2</v>
      </c>
      <c r="G17" s="124">
        <v>111.7</v>
      </c>
      <c r="H17" s="124">
        <v>105.1</v>
      </c>
      <c r="I17" s="124">
        <v>110.7</v>
      </c>
      <c r="J17" s="124">
        <v>111.3</v>
      </c>
      <c r="K17" s="124">
        <v>110.5</v>
      </c>
    </row>
    <row r="18" spans="2:11" ht="9.75">
      <c r="B18" s="24"/>
      <c r="C18" s="5" t="s">
        <v>25</v>
      </c>
      <c r="D18" s="3">
        <v>106.8</v>
      </c>
      <c r="E18" s="124">
        <v>99.1</v>
      </c>
      <c r="F18" s="124">
        <v>107.3</v>
      </c>
      <c r="G18" s="124">
        <v>118.3</v>
      </c>
      <c r="H18" s="124">
        <v>102.6</v>
      </c>
      <c r="I18" s="124">
        <v>109.9</v>
      </c>
      <c r="J18" s="124">
        <v>114.2</v>
      </c>
      <c r="K18" s="124">
        <v>108.5</v>
      </c>
    </row>
    <row r="19" spans="2:11" ht="9.75">
      <c r="B19" s="130"/>
      <c r="C19" s="26" t="s">
        <v>26</v>
      </c>
      <c r="D19" s="191">
        <v>96.6</v>
      </c>
      <c r="E19" s="128">
        <v>102</v>
      </c>
      <c r="F19" s="128">
        <v>96.2</v>
      </c>
      <c r="G19" s="128">
        <v>105.3</v>
      </c>
      <c r="H19" s="128">
        <v>95.1</v>
      </c>
      <c r="I19" s="128">
        <v>96.5</v>
      </c>
      <c r="J19" s="128">
        <v>94.3</v>
      </c>
      <c r="K19" s="128">
        <v>97.1</v>
      </c>
    </row>
    <row r="20" spans="2:11" ht="9.75">
      <c r="B20" s="24">
        <v>2011</v>
      </c>
      <c r="C20" s="5" t="s">
        <v>27</v>
      </c>
      <c r="D20" s="3">
        <v>93.2</v>
      </c>
      <c r="E20" s="124">
        <v>99.4</v>
      </c>
      <c r="F20" s="124">
        <v>92.8</v>
      </c>
      <c r="G20" s="124">
        <v>96.1</v>
      </c>
      <c r="H20" s="124">
        <v>94.2</v>
      </c>
      <c r="I20" s="124">
        <v>90.8</v>
      </c>
      <c r="J20" s="124">
        <v>96.2</v>
      </c>
      <c r="K20" s="124">
        <v>89.1</v>
      </c>
    </row>
    <row r="21" spans="2:11" ht="9.75">
      <c r="B21" s="24"/>
      <c r="C21" s="5" t="s">
        <v>16</v>
      </c>
      <c r="D21" s="3">
        <v>95.4</v>
      </c>
      <c r="E21" s="124">
        <v>90.7</v>
      </c>
      <c r="F21" s="124">
        <v>95.7</v>
      </c>
      <c r="G21" s="124">
        <v>109.1</v>
      </c>
      <c r="H21" s="124">
        <v>93</v>
      </c>
      <c r="I21" s="124">
        <v>95.2</v>
      </c>
      <c r="J21" s="124">
        <v>107.6</v>
      </c>
      <c r="K21" s="124">
        <v>91.3</v>
      </c>
    </row>
    <row r="22" spans="2:11" ht="9.75">
      <c r="B22" s="24"/>
      <c r="C22" s="5" t="s">
        <v>17</v>
      </c>
      <c r="D22" s="3">
        <v>104.4</v>
      </c>
      <c r="E22" s="124">
        <v>97</v>
      </c>
      <c r="F22" s="124">
        <v>104.8</v>
      </c>
      <c r="G22" s="124">
        <v>116.9</v>
      </c>
      <c r="H22" s="124">
        <v>103.1</v>
      </c>
      <c r="I22" s="124">
        <v>102.8</v>
      </c>
      <c r="J22" s="124">
        <v>110.2</v>
      </c>
      <c r="K22" s="124">
        <v>100.6</v>
      </c>
    </row>
    <row r="23" spans="2:11" ht="9.75">
      <c r="B23" s="24"/>
      <c r="C23" s="5" t="s">
        <v>18</v>
      </c>
      <c r="D23" s="3">
        <v>97.5</v>
      </c>
      <c r="E23" s="124">
        <v>96.5</v>
      </c>
      <c r="F23" s="124">
        <v>97.6</v>
      </c>
      <c r="G23" s="124">
        <v>104.3</v>
      </c>
      <c r="H23" s="124">
        <v>98.4</v>
      </c>
      <c r="I23" s="124">
        <v>94.2</v>
      </c>
      <c r="J23" s="124">
        <v>97.4</v>
      </c>
      <c r="K23" s="124">
        <v>93.2</v>
      </c>
    </row>
    <row r="24" spans="2:11" ht="9.75">
      <c r="B24" s="24"/>
      <c r="C24" s="5" t="s">
        <v>19</v>
      </c>
      <c r="D24" s="3">
        <v>107.1</v>
      </c>
      <c r="E24" s="124">
        <v>101.7</v>
      </c>
      <c r="F24" s="124">
        <v>107.4</v>
      </c>
      <c r="G24" s="124">
        <v>118.3</v>
      </c>
      <c r="H24" s="124">
        <v>107.2</v>
      </c>
      <c r="I24" s="124">
        <v>103.7</v>
      </c>
      <c r="J24" s="124">
        <v>106.2</v>
      </c>
      <c r="K24" s="124">
        <v>102.9</v>
      </c>
    </row>
    <row r="25" spans="2:11" ht="9.75">
      <c r="B25" s="24"/>
      <c r="C25" s="5" t="s">
        <v>20</v>
      </c>
      <c r="D25" s="3">
        <v>102.8</v>
      </c>
      <c r="E25" s="124">
        <v>101.2</v>
      </c>
      <c r="F25" s="124">
        <v>102.9</v>
      </c>
      <c r="G25" s="124">
        <v>114.5</v>
      </c>
      <c r="H25" s="124">
        <v>104.3</v>
      </c>
      <c r="I25" s="124">
        <v>96.8</v>
      </c>
      <c r="J25" s="124">
        <v>97.9</v>
      </c>
      <c r="K25" s="124">
        <v>96.4</v>
      </c>
    </row>
    <row r="26" spans="2:11" ht="9.75">
      <c r="B26" s="24"/>
      <c r="C26" s="5" t="s">
        <v>21</v>
      </c>
      <c r="D26" s="3">
        <v>106.1</v>
      </c>
      <c r="E26" s="124">
        <v>104.2</v>
      </c>
      <c r="F26" s="124">
        <v>106.2</v>
      </c>
      <c r="G26" s="124">
        <v>114.2</v>
      </c>
      <c r="H26" s="124">
        <v>106.8</v>
      </c>
      <c r="I26" s="124">
        <v>102.5</v>
      </c>
      <c r="J26" s="124">
        <v>101.4</v>
      </c>
      <c r="K26" s="124">
        <v>102.9</v>
      </c>
    </row>
    <row r="27" spans="2:11" ht="9.75">
      <c r="B27" s="24"/>
      <c r="C27" s="5" t="s">
        <v>22</v>
      </c>
      <c r="D27" s="3">
        <v>110.8</v>
      </c>
      <c r="E27" s="124">
        <v>104.3</v>
      </c>
      <c r="F27" s="124">
        <v>111.2</v>
      </c>
      <c r="G27" s="124">
        <v>126.2</v>
      </c>
      <c r="H27" s="124">
        <v>108.7</v>
      </c>
      <c r="I27" s="124">
        <v>109.7</v>
      </c>
      <c r="J27" s="124">
        <v>112.9</v>
      </c>
      <c r="K27" s="124">
        <v>108.7</v>
      </c>
    </row>
    <row r="28" spans="2:11" ht="9.75">
      <c r="B28" s="24"/>
      <c r="C28" s="5" t="s">
        <v>23</v>
      </c>
      <c r="D28" s="3">
        <v>104.8</v>
      </c>
      <c r="E28" s="124">
        <v>101.4</v>
      </c>
      <c r="F28" s="124">
        <v>105</v>
      </c>
      <c r="G28" s="124">
        <v>113.6</v>
      </c>
      <c r="H28" s="124">
        <v>104.2</v>
      </c>
      <c r="I28" s="124">
        <v>103.2</v>
      </c>
      <c r="J28" s="124">
        <v>95.9</v>
      </c>
      <c r="K28" s="124">
        <v>105.5</v>
      </c>
    </row>
    <row r="29" spans="2:11" ht="9.75">
      <c r="B29" s="24"/>
      <c r="C29" s="5" t="s">
        <v>24</v>
      </c>
      <c r="D29" s="3">
        <v>106.3</v>
      </c>
      <c r="E29" s="124">
        <v>102.7</v>
      </c>
      <c r="F29" s="124">
        <v>106.5</v>
      </c>
      <c r="G29" s="124">
        <v>113.6</v>
      </c>
      <c r="H29" s="124">
        <v>104.8</v>
      </c>
      <c r="I29" s="124">
        <v>106.5</v>
      </c>
      <c r="J29" s="124">
        <v>100.7</v>
      </c>
      <c r="K29" s="124">
        <v>108.3</v>
      </c>
    </row>
    <row r="30" spans="2:11" ht="9.75">
      <c r="B30" s="24"/>
      <c r="C30" s="5" t="s">
        <v>25</v>
      </c>
      <c r="D30" s="3">
        <v>104.2</v>
      </c>
      <c r="E30" s="124">
        <v>102.6</v>
      </c>
      <c r="F30" s="124">
        <v>104.3</v>
      </c>
      <c r="G30" s="124">
        <v>116</v>
      </c>
      <c r="H30" s="124">
        <v>100.8</v>
      </c>
      <c r="I30" s="124">
        <v>106</v>
      </c>
      <c r="J30" s="124">
        <v>101.5</v>
      </c>
      <c r="K30" s="124">
        <v>107.4</v>
      </c>
    </row>
    <row r="31" spans="2:11" ht="9.75">
      <c r="B31" s="130"/>
      <c r="C31" s="26" t="s">
        <v>26</v>
      </c>
      <c r="D31" s="191">
        <v>95.7</v>
      </c>
      <c r="E31" s="128">
        <v>104.2</v>
      </c>
      <c r="F31" s="128">
        <v>95.1</v>
      </c>
      <c r="G31" s="128">
        <v>108.3</v>
      </c>
      <c r="H31" s="128">
        <v>94.1</v>
      </c>
      <c r="I31" s="128">
        <v>94.5</v>
      </c>
      <c r="J31" s="128">
        <v>88.9</v>
      </c>
      <c r="K31" s="128">
        <v>96.2</v>
      </c>
    </row>
    <row r="32" spans="2:11" ht="9.75">
      <c r="B32" s="24">
        <v>2012</v>
      </c>
      <c r="C32" s="5" t="s">
        <v>27</v>
      </c>
      <c r="D32" s="3">
        <v>88.7</v>
      </c>
      <c r="E32" s="124">
        <v>92.4</v>
      </c>
      <c r="F32" s="124">
        <v>88.2</v>
      </c>
      <c r="G32" s="124">
        <v>79.8</v>
      </c>
      <c r="H32" s="124">
        <v>90.2</v>
      </c>
      <c r="I32" s="124">
        <v>87.8</v>
      </c>
      <c r="J32" s="124">
        <v>86.8</v>
      </c>
      <c r="K32" s="124">
        <v>88.2</v>
      </c>
    </row>
    <row r="33" spans="2:11" ht="9.75">
      <c r="B33" s="24"/>
      <c r="C33" s="5" t="s">
        <v>16</v>
      </c>
      <c r="D33" s="3">
        <v>89.8</v>
      </c>
      <c r="E33" s="124">
        <v>93.6</v>
      </c>
      <c r="F33" s="124">
        <v>89.4</v>
      </c>
      <c r="G33" s="124">
        <v>98.4</v>
      </c>
      <c r="H33" s="124">
        <v>89.9</v>
      </c>
      <c r="I33" s="124">
        <v>87.5</v>
      </c>
      <c r="J33" s="124">
        <v>82</v>
      </c>
      <c r="K33" s="124">
        <v>89.2</v>
      </c>
    </row>
    <row r="34" spans="2:11" ht="9.75">
      <c r="B34" s="24"/>
      <c r="C34" s="5" t="s">
        <v>17</v>
      </c>
      <c r="D34" s="3">
        <v>99.7</v>
      </c>
      <c r="E34" s="124">
        <v>98.6</v>
      </c>
      <c r="F34" s="124">
        <v>99.8</v>
      </c>
      <c r="G34" s="124">
        <v>112.7</v>
      </c>
      <c r="H34" s="124">
        <v>97.5</v>
      </c>
      <c r="I34" s="124">
        <v>100.5</v>
      </c>
      <c r="J34" s="124">
        <v>104.7</v>
      </c>
      <c r="K34" s="124">
        <v>99.2</v>
      </c>
    </row>
    <row r="35" spans="2:11" ht="9.75">
      <c r="B35" s="24"/>
      <c r="C35" s="5" t="s">
        <v>18</v>
      </c>
      <c r="D35" s="3">
        <v>92.8</v>
      </c>
      <c r="E35" s="124">
        <v>96.2</v>
      </c>
      <c r="F35" s="124">
        <v>92.3</v>
      </c>
      <c r="G35" s="124">
        <v>97.5</v>
      </c>
      <c r="H35" s="124">
        <v>92.5</v>
      </c>
      <c r="I35" s="124">
        <v>91.6</v>
      </c>
      <c r="J35" s="124">
        <v>92.8</v>
      </c>
      <c r="K35" s="124">
        <v>91.2</v>
      </c>
    </row>
    <row r="36" spans="2:11" ht="9.75">
      <c r="B36" s="24"/>
      <c r="C36" s="5" t="s">
        <v>19</v>
      </c>
      <c r="D36" s="3">
        <v>102.5</v>
      </c>
      <c r="E36" s="124">
        <v>104.3</v>
      </c>
      <c r="F36" s="124">
        <v>102.2</v>
      </c>
      <c r="G36" s="124">
        <v>106.7</v>
      </c>
      <c r="H36" s="124">
        <v>102.9</v>
      </c>
      <c r="I36" s="124">
        <v>100.2</v>
      </c>
      <c r="J36" s="124">
        <v>102.2</v>
      </c>
      <c r="K36" s="124">
        <v>99.6</v>
      </c>
    </row>
    <row r="37" spans="2:11" ht="9.75">
      <c r="B37" s="24"/>
      <c r="C37" s="5" t="s">
        <v>20</v>
      </c>
      <c r="D37" s="3">
        <v>98.3</v>
      </c>
      <c r="E37" s="124">
        <v>100.5</v>
      </c>
      <c r="F37" s="124">
        <v>98</v>
      </c>
      <c r="G37" s="124">
        <v>96.8</v>
      </c>
      <c r="H37" s="124">
        <v>100.1</v>
      </c>
      <c r="I37" s="124">
        <v>94.9</v>
      </c>
      <c r="J37" s="124">
        <v>96.7</v>
      </c>
      <c r="K37" s="124">
        <v>94.4</v>
      </c>
    </row>
    <row r="38" spans="2:11" ht="9.75">
      <c r="B38" s="24"/>
      <c r="C38" s="5" t="s">
        <v>21</v>
      </c>
      <c r="D38" s="3">
        <v>104.5</v>
      </c>
      <c r="E38" s="124">
        <v>103.9</v>
      </c>
      <c r="F38" s="124">
        <v>104.6</v>
      </c>
      <c r="G38" s="124">
        <v>103.5</v>
      </c>
      <c r="H38" s="124">
        <v>106</v>
      </c>
      <c r="I38" s="124">
        <v>102</v>
      </c>
      <c r="J38" s="124">
        <v>101.3</v>
      </c>
      <c r="K38" s="124">
        <v>102.2</v>
      </c>
    </row>
    <row r="39" spans="2:11" ht="9.75">
      <c r="B39" s="24"/>
      <c r="C39" s="5" t="s">
        <v>22</v>
      </c>
      <c r="D39" s="3">
        <v>111.5</v>
      </c>
      <c r="E39" s="124">
        <v>104</v>
      </c>
      <c r="F39" s="124">
        <v>112.5</v>
      </c>
      <c r="G39" s="124">
        <v>110.7</v>
      </c>
      <c r="H39" s="124">
        <v>111.4</v>
      </c>
      <c r="I39" s="124">
        <v>112.2</v>
      </c>
      <c r="J39" s="124">
        <v>117.3</v>
      </c>
      <c r="K39" s="124">
        <v>110.6</v>
      </c>
    </row>
    <row r="40" spans="2:11" ht="9.75">
      <c r="B40" s="24"/>
      <c r="C40" s="5" t="s">
        <v>23</v>
      </c>
      <c r="D40" s="3">
        <v>103.4</v>
      </c>
      <c r="E40" s="124">
        <v>97.5</v>
      </c>
      <c r="F40" s="124">
        <v>104.2</v>
      </c>
      <c r="G40" s="124">
        <v>96.1</v>
      </c>
      <c r="H40" s="124">
        <v>104.2</v>
      </c>
      <c r="I40" s="124">
        <v>104.2</v>
      </c>
      <c r="J40" s="124">
        <v>101.9</v>
      </c>
      <c r="K40" s="124">
        <v>105</v>
      </c>
    </row>
    <row r="41" spans="2:11" ht="9.75">
      <c r="B41" s="24"/>
      <c r="C41" s="5" t="s">
        <v>24</v>
      </c>
      <c r="D41" s="3">
        <v>111.8</v>
      </c>
      <c r="E41" s="124">
        <v>108.1</v>
      </c>
      <c r="F41" s="124">
        <v>112.3</v>
      </c>
      <c r="G41" s="124">
        <v>108.8</v>
      </c>
      <c r="H41" s="124">
        <v>110.5</v>
      </c>
      <c r="I41" s="124">
        <v>115.6</v>
      </c>
      <c r="J41" s="124">
        <v>117.2</v>
      </c>
      <c r="K41" s="124">
        <v>115.1</v>
      </c>
    </row>
    <row r="42" spans="2:11" ht="9.75">
      <c r="B42" s="24"/>
      <c r="C42" s="5" t="s">
        <v>25</v>
      </c>
      <c r="D42" s="3">
        <v>104.8</v>
      </c>
      <c r="E42" s="124">
        <v>97.3</v>
      </c>
      <c r="F42" s="124">
        <v>105.8</v>
      </c>
      <c r="G42" s="124">
        <v>100.2</v>
      </c>
      <c r="H42" s="124">
        <v>102.5</v>
      </c>
      <c r="I42" s="124">
        <v>111</v>
      </c>
      <c r="J42" s="124">
        <v>111.8</v>
      </c>
      <c r="K42" s="124">
        <v>110.8</v>
      </c>
    </row>
    <row r="43" spans="2:14" ht="9.75">
      <c r="B43" s="130"/>
      <c r="C43" s="26" t="s">
        <v>26</v>
      </c>
      <c r="D43" s="191">
        <v>92.2</v>
      </c>
      <c r="E43" s="128">
        <v>103.5</v>
      </c>
      <c r="F43" s="128">
        <v>90.8</v>
      </c>
      <c r="G43" s="128">
        <v>88.9</v>
      </c>
      <c r="H43" s="128">
        <v>92.5</v>
      </c>
      <c r="I43" s="128">
        <v>92.4</v>
      </c>
      <c r="J43" s="128">
        <v>85.4</v>
      </c>
      <c r="K43" s="128">
        <v>94.6</v>
      </c>
      <c r="N43" s="15"/>
    </row>
    <row r="44" spans="2:11" ht="9.75">
      <c r="B44" s="24">
        <v>2013</v>
      </c>
      <c r="C44" s="5" t="s">
        <v>27</v>
      </c>
      <c r="D44" s="3">
        <v>94.5</v>
      </c>
      <c r="E44" s="124">
        <v>94.3</v>
      </c>
      <c r="F44" s="124">
        <v>94.5</v>
      </c>
      <c r="G44" s="124">
        <v>98.8</v>
      </c>
      <c r="H44" s="124">
        <v>93.9</v>
      </c>
      <c r="I44" s="124">
        <v>94.8</v>
      </c>
      <c r="J44" s="124">
        <v>99.1</v>
      </c>
      <c r="K44" s="124">
        <v>93.5</v>
      </c>
    </row>
    <row r="45" spans="2:11" ht="9.75">
      <c r="B45" s="8"/>
      <c r="C45" s="15" t="s">
        <v>16</v>
      </c>
      <c r="D45" s="3">
        <v>88.1</v>
      </c>
      <c r="E45" s="124">
        <v>85.4</v>
      </c>
      <c r="F45" s="124">
        <v>88.4</v>
      </c>
      <c r="G45" s="124">
        <v>103.4</v>
      </c>
      <c r="H45" s="124">
        <v>86.7</v>
      </c>
      <c r="I45" s="124">
        <v>86.4</v>
      </c>
      <c r="J45" s="124">
        <v>84.9</v>
      </c>
      <c r="K45" s="124">
        <v>86.8</v>
      </c>
    </row>
    <row r="46" spans="2:11" ht="9.75">
      <c r="B46" s="8"/>
      <c r="C46" s="5" t="s">
        <v>17</v>
      </c>
      <c r="D46" s="3">
        <v>97.7</v>
      </c>
      <c r="E46" s="124">
        <v>89.6</v>
      </c>
      <c r="F46" s="124">
        <v>98.7</v>
      </c>
      <c r="G46" s="124">
        <v>113.7</v>
      </c>
      <c r="H46" s="124">
        <v>95.9</v>
      </c>
      <c r="I46" s="124">
        <v>96.8</v>
      </c>
      <c r="J46" s="124">
        <v>105.5</v>
      </c>
      <c r="K46" s="124">
        <v>94</v>
      </c>
    </row>
    <row r="47" spans="2:11" ht="9.75">
      <c r="B47" s="8"/>
      <c r="C47" s="15" t="s">
        <v>18</v>
      </c>
      <c r="D47" s="3">
        <v>101.8</v>
      </c>
      <c r="E47" s="124">
        <v>90.6</v>
      </c>
      <c r="F47" s="124">
        <v>103.2</v>
      </c>
      <c r="G47" s="124">
        <v>120.1</v>
      </c>
      <c r="H47" s="124">
        <v>98.8</v>
      </c>
      <c r="I47" s="124">
        <v>103</v>
      </c>
      <c r="J47" s="124">
        <v>111.8</v>
      </c>
      <c r="K47" s="124">
        <v>100.2</v>
      </c>
    </row>
    <row r="48" spans="2:11" ht="9.75">
      <c r="B48" s="8"/>
      <c r="C48" s="5" t="s">
        <v>19</v>
      </c>
      <c r="D48" s="3">
        <v>105</v>
      </c>
      <c r="E48" s="124">
        <v>95.5</v>
      </c>
      <c r="F48" s="124">
        <v>106.2</v>
      </c>
      <c r="G48" s="124">
        <v>114.9</v>
      </c>
      <c r="H48" s="124">
        <v>104.1</v>
      </c>
      <c r="I48" s="124">
        <v>104.4</v>
      </c>
      <c r="J48" s="124">
        <v>108.8</v>
      </c>
      <c r="K48" s="124">
        <v>103</v>
      </c>
    </row>
    <row r="49" spans="2:11" ht="9.75">
      <c r="B49" s="8"/>
      <c r="C49" s="15" t="s">
        <v>20</v>
      </c>
      <c r="D49" s="3">
        <v>101.7</v>
      </c>
      <c r="E49" s="124">
        <v>97.1</v>
      </c>
      <c r="F49" s="124">
        <v>102.3</v>
      </c>
      <c r="G49" s="124">
        <v>112.1</v>
      </c>
      <c r="H49" s="124">
        <v>100.8</v>
      </c>
      <c r="I49" s="124">
        <v>100.7</v>
      </c>
      <c r="J49" s="124">
        <v>103.6</v>
      </c>
      <c r="K49" s="124">
        <v>99.8</v>
      </c>
    </row>
    <row r="50" spans="2:11" ht="9.75">
      <c r="B50" s="8"/>
      <c r="C50" s="5" t="s">
        <v>21</v>
      </c>
      <c r="D50" s="3">
        <v>108</v>
      </c>
      <c r="E50" s="124">
        <v>100.6</v>
      </c>
      <c r="F50" s="124">
        <v>109</v>
      </c>
      <c r="G50" s="124">
        <v>117</v>
      </c>
      <c r="H50" s="124">
        <v>107.8</v>
      </c>
      <c r="I50" s="124">
        <v>106.2</v>
      </c>
      <c r="J50" s="124">
        <v>104.7</v>
      </c>
      <c r="K50" s="124">
        <v>106.7</v>
      </c>
    </row>
    <row r="51" spans="2:11" ht="9.75">
      <c r="B51" s="8"/>
      <c r="C51" s="15" t="s">
        <v>22</v>
      </c>
      <c r="D51" s="3">
        <v>112</v>
      </c>
      <c r="E51" s="124">
        <v>101.9</v>
      </c>
      <c r="F51" s="124">
        <v>113.3</v>
      </c>
      <c r="G51" s="124">
        <v>122.1</v>
      </c>
      <c r="H51" s="124">
        <v>110.5</v>
      </c>
      <c r="I51" s="124">
        <v>112.3</v>
      </c>
      <c r="J51" s="124">
        <v>114.7</v>
      </c>
      <c r="K51" s="124">
        <v>111.5</v>
      </c>
    </row>
    <row r="52" spans="2:11" ht="9.75">
      <c r="B52" s="8"/>
      <c r="C52" s="5" t="s">
        <v>23</v>
      </c>
      <c r="D52" s="3">
        <v>107.3</v>
      </c>
      <c r="E52" s="124">
        <v>97.2</v>
      </c>
      <c r="F52" s="124">
        <v>108.6</v>
      </c>
      <c r="G52" s="124">
        <v>119.2</v>
      </c>
      <c r="H52" s="124">
        <v>104.6</v>
      </c>
      <c r="I52" s="124">
        <v>109.1</v>
      </c>
      <c r="J52" s="124">
        <v>109.9</v>
      </c>
      <c r="K52" s="124">
        <v>108.8</v>
      </c>
    </row>
    <row r="53" spans="2:11" ht="9.75">
      <c r="B53" s="8"/>
      <c r="C53" s="15" t="s">
        <v>24</v>
      </c>
      <c r="D53" s="3">
        <v>112.6</v>
      </c>
      <c r="E53" s="124">
        <v>104</v>
      </c>
      <c r="F53" s="124">
        <v>113.7</v>
      </c>
      <c r="G53" s="124">
        <v>127.1</v>
      </c>
      <c r="H53" s="124">
        <v>108.5</v>
      </c>
      <c r="I53" s="124">
        <v>116.3</v>
      </c>
      <c r="J53" s="124">
        <v>117.7</v>
      </c>
      <c r="K53" s="124">
        <v>115.9</v>
      </c>
    </row>
    <row r="54" spans="2:11" ht="9.75">
      <c r="B54" s="8"/>
      <c r="C54" s="5" t="s">
        <v>25</v>
      </c>
      <c r="D54" s="3">
        <v>106.1</v>
      </c>
      <c r="E54" s="124">
        <v>100.2</v>
      </c>
      <c r="F54" s="124">
        <v>106.9</v>
      </c>
      <c r="G54" s="124">
        <v>113</v>
      </c>
      <c r="H54" s="124">
        <v>103</v>
      </c>
      <c r="I54" s="124">
        <v>110.2</v>
      </c>
      <c r="J54" s="124">
        <v>109.2</v>
      </c>
      <c r="K54" s="124">
        <v>110.5</v>
      </c>
    </row>
    <row r="55" spans="2:11" ht="9.75">
      <c r="B55" s="114"/>
      <c r="C55" s="18" t="s">
        <v>26</v>
      </c>
      <c r="D55" s="191">
        <v>90.1</v>
      </c>
      <c r="E55" s="128">
        <v>99.9</v>
      </c>
      <c r="F55" s="128">
        <v>88.9</v>
      </c>
      <c r="G55" s="128">
        <v>85</v>
      </c>
      <c r="H55" s="128">
        <v>90.1</v>
      </c>
      <c r="I55" s="128">
        <v>91.3</v>
      </c>
      <c r="J55" s="128">
        <v>83.1</v>
      </c>
      <c r="K55" s="128">
        <v>93.9</v>
      </c>
    </row>
    <row r="56" spans="2:11" ht="9.75">
      <c r="B56" s="190">
        <v>2014</v>
      </c>
      <c r="C56" s="5" t="s">
        <v>27</v>
      </c>
      <c r="D56" s="3">
        <v>92.6</v>
      </c>
      <c r="E56" s="124">
        <v>96.2</v>
      </c>
      <c r="F56" s="124">
        <v>92.2</v>
      </c>
      <c r="G56" s="124">
        <v>100.2</v>
      </c>
      <c r="H56" s="124">
        <v>91.2</v>
      </c>
      <c r="I56" s="124">
        <v>93.2</v>
      </c>
      <c r="J56" s="124">
        <v>94.8</v>
      </c>
      <c r="K56" s="124">
        <v>92.8</v>
      </c>
    </row>
    <row r="57" spans="2:11" ht="9.75">
      <c r="B57" s="8"/>
      <c r="C57" s="5" t="s">
        <v>16</v>
      </c>
      <c r="D57" s="3">
        <v>92.1</v>
      </c>
      <c r="E57" s="124">
        <v>86</v>
      </c>
      <c r="F57" s="124">
        <v>92.9</v>
      </c>
      <c r="G57" s="124">
        <v>111.7</v>
      </c>
      <c r="H57" s="124">
        <v>87.6</v>
      </c>
      <c r="I57" s="124">
        <v>95.7</v>
      </c>
      <c r="J57" s="124">
        <v>104.6</v>
      </c>
      <c r="K57" s="124">
        <v>92.9</v>
      </c>
    </row>
    <row r="58" spans="2:11" ht="9.75">
      <c r="B58" s="8"/>
      <c r="C58" s="5" t="s">
        <v>17</v>
      </c>
      <c r="D58" s="3">
        <v>97.2</v>
      </c>
      <c r="E58" s="124">
        <v>96.8</v>
      </c>
      <c r="F58" s="124">
        <v>97.2</v>
      </c>
      <c r="G58" s="124">
        <v>105.8</v>
      </c>
      <c r="H58" s="124">
        <v>95.8</v>
      </c>
      <c r="I58" s="124">
        <v>97.5</v>
      </c>
      <c r="J58" s="124">
        <v>100.3</v>
      </c>
      <c r="K58" s="124">
        <v>96.7</v>
      </c>
    </row>
    <row r="59" spans="2:11" ht="9.75">
      <c r="B59" s="8"/>
      <c r="C59" s="5" t="s">
        <v>18</v>
      </c>
      <c r="D59" s="3">
        <v>95.9</v>
      </c>
      <c r="E59" s="124">
        <v>95</v>
      </c>
      <c r="F59" s="124">
        <v>96.1</v>
      </c>
      <c r="G59" s="124">
        <v>103.8</v>
      </c>
      <c r="H59" s="124">
        <v>94.2</v>
      </c>
      <c r="I59" s="124">
        <v>97.1</v>
      </c>
      <c r="J59" s="124">
        <v>98.7</v>
      </c>
      <c r="K59" s="124">
        <v>96.5</v>
      </c>
    </row>
    <row r="60" spans="2:11" ht="9.75">
      <c r="B60" s="8"/>
      <c r="C60" s="5" t="s">
        <v>19</v>
      </c>
      <c r="D60" s="10">
        <v>101.5</v>
      </c>
      <c r="E60" s="124">
        <v>101.6</v>
      </c>
      <c r="F60" s="124">
        <v>101.5</v>
      </c>
      <c r="G60" s="124">
        <v>104.4</v>
      </c>
      <c r="H60" s="124">
        <v>100.6</v>
      </c>
      <c r="I60" s="124">
        <v>102.3</v>
      </c>
      <c r="J60" s="124">
        <v>96.3</v>
      </c>
      <c r="K60" s="124">
        <v>104.2</v>
      </c>
    </row>
    <row r="61" spans="2:11" ht="9.75">
      <c r="B61" s="8"/>
      <c r="C61" s="5" t="s">
        <v>20</v>
      </c>
      <c r="D61" s="10">
        <v>94.5</v>
      </c>
      <c r="E61" s="124">
        <v>99.9</v>
      </c>
      <c r="F61" s="124">
        <v>93.8</v>
      </c>
      <c r="G61" s="124">
        <v>88</v>
      </c>
      <c r="H61" s="124">
        <v>97.7</v>
      </c>
      <c r="I61" s="124">
        <v>90</v>
      </c>
      <c r="J61" s="124">
        <v>69.7</v>
      </c>
      <c r="K61" s="124">
        <v>96.4</v>
      </c>
    </row>
    <row r="62" spans="2:11" ht="9.75">
      <c r="B62" s="8"/>
      <c r="C62" s="5" t="s">
        <v>21</v>
      </c>
      <c r="D62" s="10">
        <v>104.1</v>
      </c>
      <c r="E62" s="124">
        <v>106.4</v>
      </c>
      <c r="F62" s="124">
        <v>103.8</v>
      </c>
      <c r="G62" s="124">
        <v>106.2</v>
      </c>
      <c r="H62" s="124">
        <v>104</v>
      </c>
      <c r="I62" s="124">
        <v>103.8</v>
      </c>
      <c r="J62" s="124">
        <v>91.7</v>
      </c>
      <c r="K62" s="124">
        <v>107.6</v>
      </c>
    </row>
    <row r="63" spans="2:11" ht="9.75">
      <c r="B63" s="8"/>
      <c r="C63" s="5" t="s">
        <v>22</v>
      </c>
      <c r="D63" s="10">
        <v>106.1</v>
      </c>
      <c r="E63" s="124">
        <v>109.6</v>
      </c>
      <c r="F63" s="124">
        <v>105.6</v>
      </c>
      <c r="G63" s="124">
        <v>104.3</v>
      </c>
      <c r="H63" s="124">
        <v>106.9</v>
      </c>
      <c r="I63" s="124">
        <v>105.3</v>
      </c>
      <c r="J63" s="124">
        <v>96.2</v>
      </c>
      <c r="K63" s="124">
        <v>108.1</v>
      </c>
    </row>
    <row r="64" spans="2:11" ht="9.75">
      <c r="B64" s="8"/>
      <c r="C64" s="5" t="s">
        <v>23</v>
      </c>
      <c r="D64" s="10">
        <v>105.2</v>
      </c>
      <c r="E64" s="124">
        <v>106.4</v>
      </c>
      <c r="F64" s="124">
        <v>105.1</v>
      </c>
      <c r="G64" s="124">
        <v>106.7</v>
      </c>
      <c r="H64" s="124">
        <v>102.9</v>
      </c>
      <c r="I64" s="124">
        <v>109.6</v>
      </c>
      <c r="J64" s="124">
        <v>104.5</v>
      </c>
      <c r="K64" s="124">
        <v>111.2</v>
      </c>
    </row>
    <row r="65" spans="2:11" ht="9.75">
      <c r="B65" s="8"/>
      <c r="C65" s="5" t="s">
        <v>24</v>
      </c>
      <c r="D65" s="10">
        <v>108.8</v>
      </c>
      <c r="E65" s="124">
        <v>110.6</v>
      </c>
      <c r="F65" s="124">
        <v>108.6</v>
      </c>
      <c r="G65" s="124">
        <v>111.4</v>
      </c>
      <c r="H65" s="124">
        <v>105.7</v>
      </c>
      <c r="I65" s="124">
        <v>114.3</v>
      </c>
      <c r="J65" s="124">
        <v>109.8</v>
      </c>
      <c r="K65" s="124">
        <v>115.7</v>
      </c>
    </row>
    <row r="66" spans="2:11" ht="9.75">
      <c r="B66" s="8"/>
      <c r="C66" s="5" t="s">
        <v>25</v>
      </c>
      <c r="D66" s="10">
        <v>99.6</v>
      </c>
      <c r="E66" s="124">
        <v>104.3</v>
      </c>
      <c r="F66" s="124">
        <v>99</v>
      </c>
      <c r="G66" s="124">
        <v>100.5</v>
      </c>
      <c r="H66" s="124">
        <v>96.9</v>
      </c>
      <c r="I66" s="124">
        <v>104.2</v>
      </c>
      <c r="J66" s="124">
        <v>96.8</v>
      </c>
      <c r="K66" s="124">
        <v>106.5</v>
      </c>
    </row>
    <row r="67" spans="2:11" ht="9.75">
      <c r="B67" s="114"/>
      <c r="C67" s="26" t="s">
        <v>26</v>
      </c>
      <c r="D67" s="191">
        <v>87.5</v>
      </c>
      <c r="E67" s="128">
        <v>109.1</v>
      </c>
      <c r="F67" s="128">
        <v>84.8</v>
      </c>
      <c r="G67" s="128">
        <v>74.7</v>
      </c>
      <c r="H67" s="128">
        <v>88.6</v>
      </c>
      <c r="I67" s="128">
        <v>88.6</v>
      </c>
      <c r="J67" s="128">
        <v>75.3</v>
      </c>
      <c r="K67" s="128">
        <v>92.7</v>
      </c>
    </row>
    <row r="68" spans="2:11" ht="9.75">
      <c r="B68" s="8">
        <v>2015</v>
      </c>
      <c r="C68" s="5" t="s">
        <v>27</v>
      </c>
      <c r="D68" s="10">
        <v>87.9</v>
      </c>
      <c r="E68" s="124">
        <v>105.9</v>
      </c>
      <c r="F68" s="124">
        <v>85.7</v>
      </c>
      <c r="G68" s="124">
        <v>84.2</v>
      </c>
      <c r="H68" s="124">
        <v>89</v>
      </c>
      <c r="I68" s="124">
        <v>86.6</v>
      </c>
      <c r="J68" s="124">
        <v>81.7</v>
      </c>
      <c r="K68" s="124">
        <v>88.2</v>
      </c>
    </row>
    <row r="69" spans="2:11" ht="9.75">
      <c r="B69" s="114"/>
      <c r="C69" s="26" t="s">
        <v>16</v>
      </c>
      <c r="D69" s="191">
        <v>83.7</v>
      </c>
      <c r="E69" s="128">
        <v>96.3</v>
      </c>
      <c r="F69" s="128">
        <v>82.2</v>
      </c>
      <c r="G69" s="128">
        <v>83</v>
      </c>
      <c r="H69" s="128">
        <v>84.1</v>
      </c>
      <c r="I69" s="128">
        <v>83</v>
      </c>
      <c r="J69" s="128">
        <v>77.6</v>
      </c>
      <c r="K69" s="128">
        <v>84.6</v>
      </c>
    </row>
    <row r="70" spans="3:11" ht="9.75">
      <c r="C70" s="15" t="s">
        <v>184</v>
      </c>
      <c r="D70" s="124"/>
      <c r="E70" s="124"/>
      <c r="F70" s="124"/>
      <c r="G70" s="124"/>
      <c r="H70" s="124"/>
      <c r="I70" s="124"/>
      <c r="J70" s="124"/>
      <c r="K70" s="124"/>
    </row>
    <row r="71" spans="2:11" ht="9.75">
      <c r="B71" s="8"/>
      <c r="C71" s="15" t="s">
        <v>267</v>
      </c>
      <c r="D71" s="148">
        <f>(D69/D57-1)*100</f>
        <v>-9.12052117263843</v>
      </c>
      <c r="E71" s="148">
        <f aca="true" t="shared" si="0" ref="E71:K71">(E69/E57-1)*100</f>
        <v>11.976744186046506</v>
      </c>
      <c r="F71" s="148">
        <f t="shared" si="0"/>
        <v>-11.517761033369212</v>
      </c>
      <c r="G71" s="148">
        <f t="shared" si="0"/>
        <v>-25.693822739480755</v>
      </c>
      <c r="H71" s="148">
        <f t="shared" si="0"/>
        <v>-3.995433789954339</v>
      </c>
      <c r="I71" s="148">
        <f t="shared" si="0"/>
        <v>-13.270637408568442</v>
      </c>
      <c r="J71" s="148">
        <f t="shared" si="0"/>
        <v>-25.812619502868074</v>
      </c>
      <c r="K71" s="148">
        <f t="shared" si="0"/>
        <v>-8.934337997847164</v>
      </c>
    </row>
    <row r="72" spans="2:11" ht="9.75">
      <c r="B72" s="8"/>
      <c r="C72" s="15" t="s">
        <v>186</v>
      </c>
      <c r="D72" s="148">
        <f>(SUM(D68:D69)/SUM(D56:D57)-1)*100</f>
        <v>-7.092582566323746</v>
      </c>
      <c r="E72" s="148">
        <f aca="true" t="shared" si="1" ref="E72:K72">(SUM(E68:E69)/SUM(E56:E57)-1)*100</f>
        <v>10.97694840834249</v>
      </c>
      <c r="F72" s="148">
        <f t="shared" si="1"/>
        <v>-9.292274446245285</v>
      </c>
      <c r="G72" s="148">
        <f t="shared" si="1"/>
        <v>-21.094856064181222</v>
      </c>
      <c r="H72" s="148">
        <f t="shared" si="1"/>
        <v>-3.187919463087263</v>
      </c>
      <c r="I72" s="148">
        <f t="shared" si="1"/>
        <v>-10.217046056114354</v>
      </c>
      <c r="J72" s="148">
        <f t="shared" si="1"/>
        <v>-20.11033099297892</v>
      </c>
      <c r="K72" s="148">
        <f t="shared" si="1"/>
        <v>-6.946688206785123</v>
      </c>
    </row>
    <row r="73" spans="2:11" ht="9.75">
      <c r="B73" s="114"/>
      <c r="C73" s="18" t="s">
        <v>185</v>
      </c>
      <c r="D73" s="131">
        <f>(SUM(D58:D69)/SUM(D46:D57)-1)*100</f>
        <v>-4.4824775876120215</v>
      </c>
      <c r="E73" s="131">
        <f aca="true" t="shared" si="2" ref="E73:K73">(SUM(E58:E69)/SUM(E46:E57)-1)*100</f>
        <v>7.171211598205041</v>
      </c>
      <c r="F73" s="131">
        <f t="shared" si="2"/>
        <v>-5.866170402136117</v>
      </c>
      <c r="G73" s="131">
        <f t="shared" si="2"/>
        <v>-13.501954133176042</v>
      </c>
      <c r="H73" s="131">
        <f t="shared" si="2"/>
        <v>-3.034333693573843</v>
      </c>
      <c r="I73" s="131">
        <f t="shared" si="2"/>
        <v>-4.59167204648161</v>
      </c>
      <c r="J73" s="131">
        <f t="shared" si="2"/>
        <v>-13.386944181646177</v>
      </c>
      <c r="K73" s="131">
        <f t="shared" si="2"/>
        <v>-1.7560975609756002</v>
      </c>
    </row>
    <row r="74" spans="2:3" ht="9.75">
      <c r="B74" s="24"/>
      <c r="C74" s="20" t="s">
        <v>181</v>
      </c>
    </row>
    <row r="75" ht="9.75">
      <c r="B75" s="24"/>
    </row>
    <row r="76" ht="9.75">
      <c r="B76" s="24"/>
    </row>
    <row r="77" ht="9.75">
      <c r="B77" s="24"/>
    </row>
    <row r="78" ht="9.75">
      <c r="B78" s="24"/>
    </row>
    <row r="79" ht="9.75">
      <c r="B79" s="24"/>
    </row>
    <row r="80" ht="9.75">
      <c r="B80" s="24"/>
    </row>
    <row r="81" ht="9.75">
      <c r="B81" s="24"/>
    </row>
    <row r="82" ht="9.75">
      <c r="B82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73"/>
  <sheetViews>
    <sheetView showGridLines="0" zoomScaleSheetLayoutView="100" zoomScalePageLayoutView="0" workbookViewId="0" topLeftCell="A1">
      <selection activeCell="H78" sqref="H78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5" width="11.421875" style="3" bestFit="1" customWidth="1"/>
    <col min="6" max="6" width="13.421875" style="3" bestFit="1" customWidth="1"/>
    <col min="7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1" customFormat="1" ht="12.75">
      <c r="B1" s="70" t="s">
        <v>182</v>
      </c>
      <c r="D1" s="72"/>
      <c r="E1" s="72"/>
      <c r="F1" s="72"/>
      <c r="G1" s="72"/>
      <c r="K1" s="73" t="str">
        <f>'Tab 1'!K1</f>
        <v>Carta de Conjuntura | Abr 2015</v>
      </c>
    </row>
    <row r="2" spans="2:11" s="71" customFormat="1" ht="12.75">
      <c r="B2" s="70"/>
      <c r="D2" s="72"/>
      <c r="E2" s="72"/>
      <c r="F2" s="72"/>
      <c r="G2" s="72"/>
      <c r="K2" s="73"/>
    </row>
    <row r="3" spans="3:12" ht="9.7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9.75">
      <c r="C4" s="2" t="s">
        <v>221</v>
      </c>
      <c r="E4" s="6"/>
      <c r="F4" s="6"/>
      <c r="G4" s="6"/>
      <c r="H4" s="6"/>
      <c r="I4" s="6"/>
      <c r="J4" s="6"/>
      <c r="K4" s="6"/>
      <c r="L4" s="7"/>
    </row>
    <row r="5" spans="3:12" s="8" customFormat="1" ht="9.75">
      <c r="C5" s="9" t="s">
        <v>260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9.7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20" s="8" customFormat="1" ht="13.5" thickTop="1">
      <c r="B8" s="24">
        <v>20010</v>
      </c>
      <c r="C8" s="5" t="s">
        <v>27</v>
      </c>
      <c r="D8" s="124">
        <v>101.2</v>
      </c>
      <c r="E8" s="124">
        <v>95.5</v>
      </c>
      <c r="F8" s="124">
        <v>101.6</v>
      </c>
      <c r="G8" s="124">
        <v>103.4</v>
      </c>
      <c r="H8" s="124">
        <v>102.1</v>
      </c>
      <c r="I8" s="124">
        <v>99.8</v>
      </c>
      <c r="J8" s="124">
        <v>102</v>
      </c>
      <c r="K8" s="124">
        <v>98.7</v>
      </c>
      <c r="M8" s="196"/>
      <c r="N8" s="196"/>
      <c r="O8" s="196"/>
      <c r="P8" s="196"/>
      <c r="Q8" s="196"/>
      <c r="R8" s="196"/>
      <c r="S8" s="196"/>
      <c r="T8" s="196"/>
    </row>
    <row r="9" spans="2:20" s="8" customFormat="1" ht="12.75">
      <c r="B9" s="24"/>
      <c r="C9" s="5" t="s">
        <v>16</v>
      </c>
      <c r="D9" s="124">
        <v>101.1</v>
      </c>
      <c r="E9" s="124">
        <v>96.6</v>
      </c>
      <c r="F9" s="124">
        <v>101.3</v>
      </c>
      <c r="G9" s="124">
        <v>102.7</v>
      </c>
      <c r="H9" s="124">
        <v>100.7</v>
      </c>
      <c r="I9" s="124">
        <v>101.2</v>
      </c>
      <c r="J9" s="124">
        <v>102.5</v>
      </c>
      <c r="K9" s="124">
        <v>99.2</v>
      </c>
      <c r="M9" s="196"/>
      <c r="N9" s="196"/>
      <c r="O9" s="196"/>
      <c r="P9" s="196"/>
      <c r="Q9" s="196"/>
      <c r="R9" s="196"/>
      <c r="S9" s="196"/>
      <c r="T9" s="196"/>
    </row>
    <row r="10" spans="2:20" s="8" customFormat="1" ht="12.75">
      <c r="B10" s="24"/>
      <c r="C10" s="5" t="s">
        <v>17</v>
      </c>
      <c r="D10" s="124">
        <v>102.1</v>
      </c>
      <c r="E10" s="124">
        <v>97.9</v>
      </c>
      <c r="F10" s="124">
        <v>102.4</v>
      </c>
      <c r="G10" s="124">
        <v>104.1</v>
      </c>
      <c r="H10" s="124">
        <v>101.7</v>
      </c>
      <c r="I10" s="124">
        <v>102</v>
      </c>
      <c r="J10" s="124">
        <v>107.4</v>
      </c>
      <c r="K10" s="124">
        <v>100.8</v>
      </c>
      <c r="M10" s="196"/>
      <c r="N10" s="196"/>
      <c r="O10" s="196"/>
      <c r="P10" s="196"/>
      <c r="Q10" s="196"/>
      <c r="R10" s="196"/>
      <c r="S10" s="196"/>
      <c r="T10" s="196"/>
    </row>
    <row r="11" spans="2:20" s="8" customFormat="1" ht="12.75">
      <c r="B11" s="24"/>
      <c r="C11" s="5" t="s">
        <v>18</v>
      </c>
      <c r="D11" s="124">
        <v>103.3</v>
      </c>
      <c r="E11" s="124">
        <v>99.3</v>
      </c>
      <c r="F11" s="124">
        <v>103.6</v>
      </c>
      <c r="G11" s="124">
        <v>109.1</v>
      </c>
      <c r="H11" s="124">
        <v>103.4</v>
      </c>
      <c r="I11" s="124">
        <v>102.3</v>
      </c>
      <c r="J11" s="124">
        <v>107.2</v>
      </c>
      <c r="K11" s="124">
        <v>100.5</v>
      </c>
      <c r="M11" s="196"/>
      <c r="N11" s="196"/>
      <c r="O11" s="196"/>
      <c r="P11" s="196"/>
      <c r="Q11" s="196"/>
      <c r="R11" s="196"/>
      <c r="S11" s="196"/>
      <c r="T11" s="196"/>
    </row>
    <row r="12" spans="2:20" s="8" customFormat="1" ht="12.75">
      <c r="B12" s="24"/>
      <c r="C12" s="5" t="s">
        <v>19</v>
      </c>
      <c r="D12" s="124">
        <v>102.8</v>
      </c>
      <c r="E12" s="124">
        <v>97.3</v>
      </c>
      <c r="F12" s="124">
        <v>103.1</v>
      </c>
      <c r="G12" s="124">
        <v>109.2</v>
      </c>
      <c r="H12" s="124">
        <v>102.4</v>
      </c>
      <c r="I12" s="124">
        <v>101.2</v>
      </c>
      <c r="J12" s="124">
        <v>107.1</v>
      </c>
      <c r="K12" s="124">
        <v>100.2</v>
      </c>
      <c r="M12" s="196"/>
      <c r="N12" s="196"/>
      <c r="O12" s="196"/>
      <c r="P12" s="196"/>
      <c r="Q12" s="196"/>
      <c r="R12" s="196"/>
      <c r="S12" s="196"/>
      <c r="T12" s="196"/>
    </row>
    <row r="13" spans="2:20" s="8" customFormat="1" ht="12.75">
      <c r="B13" s="24"/>
      <c r="C13" s="5" t="s">
        <v>20</v>
      </c>
      <c r="D13" s="124">
        <v>102.7</v>
      </c>
      <c r="E13" s="124">
        <v>96.8</v>
      </c>
      <c r="F13" s="124">
        <v>103</v>
      </c>
      <c r="G13" s="124">
        <v>106.9</v>
      </c>
      <c r="H13" s="124">
        <v>102.4</v>
      </c>
      <c r="I13" s="124">
        <v>100.4</v>
      </c>
      <c r="J13" s="124">
        <v>101.7</v>
      </c>
      <c r="K13" s="124">
        <v>100.2</v>
      </c>
      <c r="M13" s="196"/>
      <c r="N13" s="196"/>
      <c r="O13" s="196"/>
      <c r="P13" s="196"/>
      <c r="Q13" s="196"/>
      <c r="R13" s="196"/>
      <c r="S13" s="196"/>
      <c r="T13" s="196"/>
    </row>
    <row r="14" spans="2:20" s="8" customFormat="1" ht="12.75">
      <c r="B14" s="24"/>
      <c r="C14" s="5" t="s">
        <v>21</v>
      </c>
      <c r="D14" s="124">
        <v>101.7</v>
      </c>
      <c r="E14" s="124">
        <v>98</v>
      </c>
      <c r="F14" s="124">
        <v>101.8</v>
      </c>
      <c r="G14" s="124">
        <v>107.2</v>
      </c>
      <c r="H14" s="124">
        <v>102.3</v>
      </c>
      <c r="I14" s="124">
        <v>100.2</v>
      </c>
      <c r="J14" s="124">
        <v>101.2</v>
      </c>
      <c r="K14" s="124">
        <v>99.8</v>
      </c>
      <c r="M14" s="196"/>
      <c r="N14" s="196"/>
      <c r="O14" s="196"/>
      <c r="P14" s="196"/>
      <c r="Q14" s="196"/>
      <c r="R14" s="196"/>
      <c r="S14" s="196"/>
      <c r="T14" s="196"/>
    </row>
    <row r="15" spans="2:20" s="8" customFormat="1" ht="12.75">
      <c r="B15" s="24"/>
      <c r="C15" s="5" t="s">
        <v>22</v>
      </c>
      <c r="D15" s="124">
        <v>101.3</v>
      </c>
      <c r="E15" s="124">
        <v>99.8</v>
      </c>
      <c r="F15" s="124">
        <v>101.4</v>
      </c>
      <c r="G15" s="124">
        <v>106.5</v>
      </c>
      <c r="H15" s="124">
        <v>100.8</v>
      </c>
      <c r="I15" s="124">
        <v>99.4</v>
      </c>
      <c r="J15" s="124">
        <v>102</v>
      </c>
      <c r="K15" s="124">
        <v>99</v>
      </c>
      <c r="M15" s="196"/>
      <c r="N15" s="196"/>
      <c r="O15" s="196"/>
      <c r="P15" s="196"/>
      <c r="Q15" s="196"/>
      <c r="R15" s="196"/>
      <c r="S15" s="196"/>
      <c r="T15" s="196"/>
    </row>
    <row r="16" spans="2:20" s="8" customFormat="1" ht="12.75">
      <c r="B16" s="24"/>
      <c r="C16" s="5" t="s">
        <v>23</v>
      </c>
      <c r="D16" s="124">
        <v>101.5</v>
      </c>
      <c r="E16" s="124">
        <v>101.5</v>
      </c>
      <c r="F16" s="124">
        <v>101.4</v>
      </c>
      <c r="G16" s="124">
        <v>107.9</v>
      </c>
      <c r="H16" s="124">
        <v>100.1</v>
      </c>
      <c r="I16" s="124">
        <v>101</v>
      </c>
      <c r="J16" s="124">
        <v>103.7</v>
      </c>
      <c r="K16" s="124">
        <v>100.6</v>
      </c>
      <c r="M16" s="196"/>
      <c r="N16" s="196"/>
      <c r="O16" s="196"/>
      <c r="P16" s="196"/>
      <c r="Q16" s="196"/>
      <c r="R16" s="196"/>
      <c r="S16" s="196"/>
      <c r="T16" s="196"/>
    </row>
    <row r="17" spans="2:20" ht="12.75">
      <c r="B17" s="24"/>
      <c r="C17" s="5" t="s">
        <v>24</v>
      </c>
      <c r="D17" s="124">
        <v>101.5</v>
      </c>
      <c r="E17" s="124">
        <v>99</v>
      </c>
      <c r="F17" s="124">
        <v>101.8</v>
      </c>
      <c r="G17" s="124">
        <v>108.4</v>
      </c>
      <c r="H17" s="124">
        <v>100.5</v>
      </c>
      <c r="I17" s="124">
        <v>101.3</v>
      </c>
      <c r="J17" s="124">
        <v>104.4</v>
      </c>
      <c r="K17" s="124">
        <v>100.1</v>
      </c>
      <c r="M17" s="196"/>
      <c r="N17" s="196"/>
      <c r="O17" s="196"/>
      <c r="P17" s="196"/>
      <c r="Q17" s="196"/>
      <c r="R17" s="196"/>
      <c r="S17" s="196"/>
      <c r="T17" s="196"/>
    </row>
    <row r="18" spans="2:20" ht="12.75">
      <c r="B18" s="24"/>
      <c r="C18" s="5" t="s">
        <v>25</v>
      </c>
      <c r="D18" s="124">
        <v>101.8</v>
      </c>
      <c r="E18" s="124">
        <v>99.7</v>
      </c>
      <c r="F18" s="124">
        <v>101.9</v>
      </c>
      <c r="G18" s="124">
        <v>111.9</v>
      </c>
      <c r="H18" s="124">
        <v>101.2</v>
      </c>
      <c r="I18" s="124">
        <v>100.9</v>
      </c>
      <c r="J18" s="124">
        <v>106.8</v>
      </c>
      <c r="K18" s="124">
        <v>99.5</v>
      </c>
      <c r="M18" s="196"/>
      <c r="N18" s="196"/>
      <c r="O18" s="196"/>
      <c r="P18" s="196"/>
      <c r="Q18" s="196"/>
      <c r="R18" s="196"/>
      <c r="S18" s="196"/>
      <c r="T18" s="196"/>
    </row>
    <row r="19" spans="2:20" ht="12.75">
      <c r="B19" s="130"/>
      <c r="C19" s="26" t="s">
        <v>26</v>
      </c>
      <c r="D19" s="128">
        <v>102.8</v>
      </c>
      <c r="E19" s="128">
        <v>99.2</v>
      </c>
      <c r="F19" s="128">
        <v>103.1</v>
      </c>
      <c r="G19" s="128">
        <v>109.3</v>
      </c>
      <c r="H19" s="128">
        <v>101.9</v>
      </c>
      <c r="I19" s="128">
        <v>101.8</v>
      </c>
      <c r="J19" s="128">
        <v>107.8</v>
      </c>
      <c r="K19" s="128">
        <v>99.4</v>
      </c>
      <c r="M19" s="196"/>
      <c r="N19" s="196"/>
      <c r="O19" s="196"/>
      <c r="P19" s="196"/>
      <c r="Q19" s="196"/>
      <c r="R19" s="196"/>
      <c r="S19" s="196"/>
      <c r="T19" s="196"/>
    </row>
    <row r="20" spans="2:20" ht="12.75">
      <c r="B20" s="24">
        <v>2011</v>
      </c>
      <c r="C20" s="5" t="s">
        <v>27</v>
      </c>
      <c r="D20" s="124">
        <v>102.9</v>
      </c>
      <c r="E20" s="124">
        <v>100.3</v>
      </c>
      <c r="F20" s="124">
        <v>103.2</v>
      </c>
      <c r="G20" s="124">
        <v>109.2</v>
      </c>
      <c r="H20" s="124">
        <v>102.2</v>
      </c>
      <c r="I20" s="124">
        <v>102.2</v>
      </c>
      <c r="J20" s="124">
        <v>105.6</v>
      </c>
      <c r="K20" s="124">
        <v>100.3</v>
      </c>
      <c r="M20" s="196"/>
      <c r="N20" s="196"/>
      <c r="O20" s="196"/>
      <c r="P20" s="196"/>
      <c r="Q20" s="196"/>
      <c r="R20" s="196"/>
      <c r="S20" s="196"/>
      <c r="T20" s="196"/>
    </row>
    <row r="21" spans="2:20" ht="12.75">
      <c r="B21" s="24"/>
      <c r="C21" s="5" t="s">
        <v>16</v>
      </c>
      <c r="D21" s="124">
        <v>104.7</v>
      </c>
      <c r="E21" s="124">
        <v>101.2</v>
      </c>
      <c r="F21" s="124">
        <v>104.9</v>
      </c>
      <c r="G21" s="124">
        <v>111.5</v>
      </c>
      <c r="H21" s="124">
        <v>103.4</v>
      </c>
      <c r="I21" s="124">
        <v>103.1</v>
      </c>
      <c r="J21" s="124">
        <v>108.5</v>
      </c>
      <c r="K21" s="124">
        <v>100.7</v>
      </c>
      <c r="M21" s="196"/>
      <c r="N21" s="196"/>
      <c r="O21" s="196"/>
      <c r="P21" s="196"/>
      <c r="Q21" s="196"/>
      <c r="R21" s="196"/>
      <c r="S21" s="196"/>
      <c r="T21" s="196"/>
    </row>
    <row r="22" spans="2:20" ht="12.75">
      <c r="B22" s="24"/>
      <c r="C22" s="5" t="s">
        <v>17</v>
      </c>
      <c r="D22" s="124">
        <v>105.1</v>
      </c>
      <c r="E22" s="124">
        <v>99</v>
      </c>
      <c r="F22" s="124">
        <v>105.4</v>
      </c>
      <c r="G22" s="124">
        <v>115.3</v>
      </c>
      <c r="H22" s="124">
        <v>103.8</v>
      </c>
      <c r="I22" s="124">
        <v>105.2</v>
      </c>
      <c r="J22" s="124">
        <v>107.6</v>
      </c>
      <c r="K22" s="124">
        <v>103</v>
      </c>
      <c r="M22" s="196"/>
      <c r="N22" s="196"/>
      <c r="O22" s="196"/>
      <c r="P22" s="196"/>
      <c r="Q22" s="196"/>
      <c r="R22" s="196"/>
      <c r="S22" s="196"/>
      <c r="T22" s="196"/>
    </row>
    <row r="23" spans="2:20" ht="12.75">
      <c r="B23" s="24"/>
      <c r="C23" s="5" t="s">
        <v>18</v>
      </c>
      <c r="D23" s="124">
        <v>102.3</v>
      </c>
      <c r="E23" s="124">
        <v>99.9</v>
      </c>
      <c r="F23" s="124">
        <v>102.6</v>
      </c>
      <c r="G23" s="124">
        <v>112</v>
      </c>
      <c r="H23" s="124">
        <v>102.6</v>
      </c>
      <c r="I23" s="124">
        <v>100.8</v>
      </c>
      <c r="J23" s="124">
        <v>101.1</v>
      </c>
      <c r="K23" s="124">
        <v>100.5</v>
      </c>
      <c r="M23" s="196"/>
      <c r="N23" s="196"/>
      <c r="O23" s="196"/>
      <c r="P23" s="196"/>
      <c r="Q23" s="196"/>
      <c r="R23" s="196"/>
      <c r="S23" s="196"/>
      <c r="T23" s="196"/>
    </row>
    <row r="24" spans="2:20" ht="12.75">
      <c r="B24" s="24"/>
      <c r="C24" s="5" t="s">
        <v>19</v>
      </c>
      <c r="D24" s="124">
        <v>105.1</v>
      </c>
      <c r="E24" s="124">
        <v>101.2</v>
      </c>
      <c r="F24" s="124">
        <v>105.3</v>
      </c>
      <c r="G24" s="124">
        <v>114.4</v>
      </c>
      <c r="H24" s="124">
        <v>104.3</v>
      </c>
      <c r="I24" s="124">
        <v>102.9</v>
      </c>
      <c r="J24" s="124">
        <v>103.3</v>
      </c>
      <c r="K24" s="124">
        <v>104</v>
      </c>
      <c r="M24" s="196"/>
      <c r="N24" s="196"/>
      <c r="O24" s="196"/>
      <c r="P24" s="196"/>
      <c r="Q24" s="196"/>
      <c r="R24" s="196"/>
      <c r="S24" s="196"/>
      <c r="T24" s="196"/>
    </row>
    <row r="25" spans="2:20" ht="12.75">
      <c r="B25" s="24"/>
      <c r="C25" s="5" t="s">
        <v>20</v>
      </c>
      <c r="D25" s="124">
        <v>102.9</v>
      </c>
      <c r="E25" s="124">
        <v>100.7</v>
      </c>
      <c r="F25" s="124">
        <v>103</v>
      </c>
      <c r="G25" s="124">
        <v>113.8</v>
      </c>
      <c r="H25" s="124">
        <v>102.1</v>
      </c>
      <c r="I25" s="124">
        <v>99</v>
      </c>
      <c r="J25" s="124">
        <v>99.5</v>
      </c>
      <c r="K25" s="124">
        <v>98.8</v>
      </c>
      <c r="M25" s="196"/>
      <c r="N25" s="196"/>
      <c r="O25" s="196"/>
      <c r="P25" s="196"/>
      <c r="Q25" s="196"/>
      <c r="R25" s="196"/>
      <c r="S25" s="196"/>
      <c r="T25" s="196"/>
    </row>
    <row r="26" spans="2:20" ht="12.75">
      <c r="B26" s="24"/>
      <c r="C26" s="5" t="s">
        <v>21</v>
      </c>
      <c r="D26" s="124">
        <v>103.5</v>
      </c>
      <c r="E26" s="124">
        <v>100.2</v>
      </c>
      <c r="F26" s="124">
        <v>103.6</v>
      </c>
      <c r="G26" s="124">
        <v>116.6</v>
      </c>
      <c r="H26" s="124">
        <v>101.6</v>
      </c>
      <c r="I26" s="124">
        <v>102.8</v>
      </c>
      <c r="J26" s="124">
        <v>105.6</v>
      </c>
      <c r="K26" s="124">
        <v>101.9</v>
      </c>
      <c r="M26" s="196"/>
      <c r="N26" s="196"/>
      <c r="O26" s="196"/>
      <c r="P26" s="196"/>
      <c r="Q26" s="196"/>
      <c r="R26" s="196"/>
      <c r="S26" s="196"/>
      <c r="T26" s="196"/>
    </row>
    <row r="27" spans="2:20" ht="12.75">
      <c r="B27" s="24"/>
      <c r="C27" s="5" t="s">
        <v>22</v>
      </c>
      <c r="D27" s="124">
        <v>101.3</v>
      </c>
      <c r="E27" s="124">
        <v>99.1</v>
      </c>
      <c r="F27" s="124">
        <v>101.5</v>
      </c>
      <c r="G27" s="124">
        <v>115.4</v>
      </c>
      <c r="H27" s="124">
        <v>99.8</v>
      </c>
      <c r="I27" s="124">
        <v>99.7</v>
      </c>
      <c r="J27" s="124">
        <v>100.7</v>
      </c>
      <c r="K27" s="124">
        <v>99.8</v>
      </c>
      <c r="M27" s="196"/>
      <c r="N27" s="196"/>
      <c r="O27" s="196"/>
      <c r="P27" s="196"/>
      <c r="Q27" s="196"/>
      <c r="R27" s="196"/>
      <c r="S27" s="196"/>
      <c r="T27" s="196"/>
    </row>
    <row r="28" spans="2:20" ht="12.75">
      <c r="B28" s="24"/>
      <c r="C28" s="5" t="s">
        <v>23</v>
      </c>
      <c r="D28" s="124">
        <v>100.3</v>
      </c>
      <c r="E28" s="124">
        <v>100.6</v>
      </c>
      <c r="F28" s="124">
        <v>100.1</v>
      </c>
      <c r="G28" s="124">
        <v>110.7</v>
      </c>
      <c r="H28" s="124">
        <v>100.1</v>
      </c>
      <c r="I28" s="124">
        <v>97.3</v>
      </c>
      <c r="J28" s="124">
        <v>94.1</v>
      </c>
      <c r="K28" s="124">
        <v>98.6</v>
      </c>
      <c r="M28" s="196"/>
      <c r="N28" s="196"/>
      <c r="O28" s="196"/>
      <c r="P28" s="196"/>
      <c r="Q28" s="196"/>
      <c r="R28" s="196"/>
      <c r="S28" s="196"/>
      <c r="T28" s="196"/>
    </row>
    <row r="29" spans="2:20" ht="12.75">
      <c r="B29" s="24"/>
      <c r="C29" s="5" t="s">
        <v>24</v>
      </c>
      <c r="D29" s="124">
        <v>99.4</v>
      </c>
      <c r="E29" s="124">
        <v>99.4</v>
      </c>
      <c r="F29" s="124">
        <v>99.3</v>
      </c>
      <c r="G29" s="124">
        <v>109.1</v>
      </c>
      <c r="H29" s="124">
        <v>99.1</v>
      </c>
      <c r="I29" s="124">
        <v>97.1</v>
      </c>
      <c r="J29" s="124">
        <v>92.7</v>
      </c>
      <c r="K29" s="124">
        <v>97.2</v>
      </c>
      <c r="M29" s="196"/>
      <c r="N29" s="196"/>
      <c r="O29" s="196"/>
      <c r="P29" s="196"/>
      <c r="Q29" s="196"/>
      <c r="R29" s="196"/>
      <c r="S29" s="196"/>
      <c r="T29" s="196"/>
    </row>
    <row r="30" spans="2:20" ht="12.75">
      <c r="B30" s="24"/>
      <c r="C30" s="5" t="s">
        <v>25</v>
      </c>
      <c r="D30" s="124">
        <v>99.9</v>
      </c>
      <c r="E30" s="124">
        <v>102.8</v>
      </c>
      <c r="F30" s="124">
        <v>99.6</v>
      </c>
      <c r="G30" s="124">
        <v>111.4</v>
      </c>
      <c r="H30" s="124">
        <v>99.6</v>
      </c>
      <c r="I30" s="124">
        <v>97.8</v>
      </c>
      <c r="J30" s="124">
        <v>94.8</v>
      </c>
      <c r="K30" s="124">
        <v>98.7</v>
      </c>
      <c r="M30" s="196"/>
      <c r="N30" s="196"/>
      <c r="O30" s="196"/>
      <c r="P30" s="196"/>
      <c r="Q30" s="196"/>
      <c r="R30" s="196"/>
      <c r="S30" s="196"/>
      <c r="T30" s="196"/>
    </row>
    <row r="31" spans="2:20" ht="12.75">
      <c r="B31" s="130"/>
      <c r="C31" s="26" t="s">
        <v>26</v>
      </c>
      <c r="D31" s="128">
        <v>102.6</v>
      </c>
      <c r="E31" s="128">
        <v>100.8</v>
      </c>
      <c r="F31" s="128">
        <v>103</v>
      </c>
      <c r="G31" s="128">
        <v>115.1</v>
      </c>
      <c r="H31" s="128">
        <v>101.2</v>
      </c>
      <c r="I31" s="128">
        <v>101.3</v>
      </c>
      <c r="J31" s="128">
        <v>103.9</v>
      </c>
      <c r="K31" s="128">
        <v>99.9</v>
      </c>
      <c r="M31" s="196"/>
      <c r="N31" s="196"/>
      <c r="O31" s="196"/>
      <c r="P31" s="196"/>
      <c r="Q31" s="196"/>
      <c r="R31" s="196"/>
      <c r="S31" s="196"/>
      <c r="T31" s="196"/>
    </row>
    <row r="32" spans="2:20" ht="12.75">
      <c r="B32" s="24">
        <v>2012</v>
      </c>
      <c r="C32" s="5" t="s">
        <v>27</v>
      </c>
      <c r="D32" s="124">
        <v>97.6</v>
      </c>
      <c r="E32" s="124">
        <v>94.6</v>
      </c>
      <c r="F32" s="124">
        <v>97.8</v>
      </c>
      <c r="G32" s="124">
        <v>88.5</v>
      </c>
      <c r="H32" s="124">
        <v>98.2</v>
      </c>
      <c r="I32" s="124">
        <v>97.5</v>
      </c>
      <c r="J32" s="124">
        <v>94.9</v>
      </c>
      <c r="K32" s="124">
        <v>98.8</v>
      </c>
      <c r="M32" s="196"/>
      <c r="N32" s="196"/>
      <c r="O32" s="196"/>
      <c r="P32" s="196"/>
      <c r="Q32" s="196"/>
      <c r="R32" s="196"/>
      <c r="S32" s="196"/>
      <c r="T32" s="196"/>
    </row>
    <row r="33" spans="2:20" ht="12.75">
      <c r="B33" s="24"/>
      <c r="C33" s="5" t="s">
        <v>16</v>
      </c>
      <c r="D33" s="124">
        <v>98.2</v>
      </c>
      <c r="E33" s="124">
        <v>100.6</v>
      </c>
      <c r="F33" s="124">
        <v>97.9</v>
      </c>
      <c r="G33" s="124">
        <v>106.1</v>
      </c>
      <c r="H33" s="124">
        <v>98.1</v>
      </c>
      <c r="I33" s="124">
        <v>96.7</v>
      </c>
      <c r="J33" s="124">
        <v>92.2</v>
      </c>
      <c r="K33" s="124">
        <v>100</v>
      </c>
      <c r="M33" s="196"/>
      <c r="N33" s="196"/>
      <c r="O33" s="196"/>
      <c r="P33" s="196"/>
      <c r="Q33" s="196"/>
      <c r="R33" s="196"/>
      <c r="S33" s="196"/>
      <c r="T33" s="196"/>
    </row>
    <row r="34" spans="2:20" ht="12.75">
      <c r="B34" s="24"/>
      <c r="C34" s="5" t="s">
        <v>17</v>
      </c>
      <c r="D34" s="124">
        <v>97.9</v>
      </c>
      <c r="E34" s="124">
        <v>100.5</v>
      </c>
      <c r="F34" s="124">
        <v>97.6</v>
      </c>
      <c r="G34" s="124">
        <v>103.5</v>
      </c>
      <c r="H34" s="124">
        <v>97.6</v>
      </c>
      <c r="I34" s="124">
        <v>98.3</v>
      </c>
      <c r="J34" s="124">
        <v>94.4</v>
      </c>
      <c r="K34" s="124">
        <v>99.8</v>
      </c>
      <c r="M34" s="196"/>
      <c r="N34" s="196"/>
      <c r="O34" s="196"/>
      <c r="P34" s="196"/>
      <c r="Q34" s="196"/>
      <c r="R34" s="196"/>
      <c r="S34" s="196"/>
      <c r="T34" s="196"/>
    </row>
    <row r="35" spans="2:20" ht="12.75">
      <c r="B35" s="24"/>
      <c r="C35" s="5" t="s">
        <v>18</v>
      </c>
      <c r="D35" s="124">
        <v>98.6</v>
      </c>
      <c r="E35" s="124">
        <v>101</v>
      </c>
      <c r="F35" s="124">
        <v>98.2</v>
      </c>
      <c r="G35" s="124">
        <v>103</v>
      </c>
      <c r="H35" s="124">
        <v>97.8</v>
      </c>
      <c r="I35" s="124">
        <v>98.4</v>
      </c>
      <c r="J35" s="124">
        <v>96.7</v>
      </c>
      <c r="K35" s="124">
        <v>98.9</v>
      </c>
      <c r="M35" s="196"/>
      <c r="N35" s="196"/>
      <c r="O35" s="196"/>
      <c r="P35" s="196"/>
      <c r="Q35" s="196"/>
      <c r="R35" s="196"/>
      <c r="S35" s="196"/>
      <c r="T35" s="196"/>
    </row>
    <row r="36" spans="2:20" ht="12.75">
      <c r="B36" s="24"/>
      <c r="C36" s="5" t="s">
        <v>19</v>
      </c>
      <c r="D36" s="124">
        <v>98.7</v>
      </c>
      <c r="E36" s="124">
        <v>102.9</v>
      </c>
      <c r="F36" s="124">
        <v>98.2</v>
      </c>
      <c r="G36" s="124">
        <v>100.7</v>
      </c>
      <c r="H36" s="124">
        <v>98.8</v>
      </c>
      <c r="I36" s="124">
        <v>97.5</v>
      </c>
      <c r="J36" s="124">
        <v>97.5</v>
      </c>
      <c r="K36" s="124">
        <v>98.6</v>
      </c>
      <c r="M36" s="196"/>
      <c r="N36" s="196"/>
      <c r="O36" s="196"/>
      <c r="P36" s="196"/>
      <c r="Q36" s="196"/>
      <c r="R36" s="196"/>
      <c r="S36" s="196"/>
      <c r="T36" s="196"/>
    </row>
    <row r="37" spans="2:20" ht="12.75">
      <c r="B37" s="24"/>
      <c r="C37" s="5" t="s">
        <v>20</v>
      </c>
      <c r="D37" s="124">
        <v>99.3</v>
      </c>
      <c r="E37" s="124">
        <v>99.6</v>
      </c>
      <c r="F37" s="124">
        <v>99.1</v>
      </c>
      <c r="G37" s="124">
        <v>99.5</v>
      </c>
      <c r="H37" s="124">
        <v>98.6</v>
      </c>
      <c r="I37" s="124">
        <v>98.7</v>
      </c>
      <c r="J37" s="124">
        <v>100</v>
      </c>
      <c r="K37" s="124">
        <v>98.4</v>
      </c>
      <c r="M37" s="196"/>
      <c r="N37" s="196"/>
      <c r="O37" s="196"/>
      <c r="P37" s="196"/>
      <c r="Q37" s="196"/>
      <c r="R37" s="196"/>
      <c r="S37" s="196"/>
      <c r="T37" s="196"/>
    </row>
    <row r="38" spans="2:20" ht="12.75">
      <c r="B38" s="24"/>
      <c r="C38" s="5" t="s">
        <v>21</v>
      </c>
      <c r="D38" s="124">
        <v>100.4</v>
      </c>
      <c r="E38" s="124">
        <v>100.5</v>
      </c>
      <c r="F38" s="124">
        <v>100.4</v>
      </c>
      <c r="G38" s="124">
        <v>101.5</v>
      </c>
      <c r="H38" s="124">
        <v>100</v>
      </c>
      <c r="I38" s="124">
        <v>100.5</v>
      </c>
      <c r="J38" s="124">
        <v>102.6</v>
      </c>
      <c r="K38" s="124">
        <v>99.9</v>
      </c>
      <c r="M38" s="196"/>
      <c r="N38" s="196"/>
      <c r="O38" s="196"/>
      <c r="P38" s="196"/>
      <c r="Q38" s="196"/>
      <c r="R38" s="196"/>
      <c r="S38" s="196"/>
      <c r="T38" s="196"/>
    </row>
    <row r="39" spans="2:20" ht="12.75">
      <c r="B39" s="24"/>
      <c r="C39" s="5" t="s">
        <v>22</v>
      </c>
      <c r="D39" s="124">
        <v>102.1</v>
      </c>
      <c r="E39" s="124">
        <v>99.5</v>
      </c>
      <c r="F39" s="124">
        <v>102.7</v>
      </c>
      <c r="G39" s="124">
        <v>101.7</v>
      </c>
      <c r="H39" s="124">
        <v>102.7</v>
      </c>
      <c r="I39" s="124">
        <v>101.8</v>
      </c>
      <c r="J39" s="124">
        <v>104.9</v>
      </c>
      <c r="K39" s="124">
        <v>101.4</v>
      </c>
      <c r="M39" s="196"/>
      <c r="N39" s="196"/>
      <c r="O39" s="196"/>
      <c r="P39" s="196"/>
      <c r="Q39" s="196"/>
      <c r="R39" s="196"/>
      <c r="S39" s="196"/>
      <c r="T39" s="196"/>
    </row>
    <row r="40" spans="2:20" ht="12.75">
      <c r="B40" s="24"/>
      <c r="C40" s="5" t="s">
        <v>23</v>
      </c>
      <c r="D40" s="124">
        <v>101.4</v>
      </c>
      <c r="E40" s="124">
        <v>96.8</v>
      </c>
      <c r="F40" s="124">
        <v>101.9</v>
      </c>
      <c r="G40" s="124">
        <v>98.9</v>
      </c>
      <c r="H40" s="124">
        <v>101.6</v>
      </c>
      <c r="I40" s="124">
        <v>101.6</v>
      </c>
      <c r="J40" s="124">
        <v>104.4</v>
      </c>
      <c r="K40" s="124">
        <v>100.5</v>
      </c>
      <c r="M40" s="196"/>
      <c r="N40" s="196"/>
      <c r="O40" s="196"/>
      <c r="P40" s="196"/>
      <c r="Q40" s="196"/>
      <c r="R40" s="196"/>
      <c r="S40" s="196"/>
      <c r="T40" s="196"/>
    </row>
    <row r="41" spans="2:20" ht="12.75">
      <c r="B41" s="24"/>
      <c r="C41" s="5" t="s">
        <v>24</v>
      </c>
      <c r="D41" s="124">
        <v>101.7</v>
      </c>
      <c r="E41" s="124">
        <v>103.2</v>
      </c>
      <c r="F41" s="124">
        <v>101.8</v>
      </c>
      <c r="G41" s="124">
        <v>100.1</v>
      </c>
      <c r="H41" s="124">
        <v>102.5</v>
      </c>
      <c r="I41" s="124">
        <v>102.1</v>
      </c>
      <c r="J41" s="124">
        <v>105.3</v>
      </c>
      <c r="K41" s="124">
        <v>101.6</v>
      </c>
      <c r="M41" s="196"/>
      <c r="N41" s="196"/>
      <c r="O41" s="196"/>
      <c r="P41" s="196"/>
      <c r="Q41" s="196"/>
      <c r="R41" s="196"/>
      <c r="S41" s="196"/>
      <c r="T41" s="196"/>
    </row>
    <row r="42" spans="2:20" ht="12.75">
      <c r="B42" s="24"/>
      <c r="C42" s="5" t="s">
        <v>25</v>
      </c>
      <c r="D42" s="124">
        <v>100.2</v>
      </c>
      <c r="E42" s="124">
        <v>97.6</v>
      </c>
      <c r="F42" s="124">
        <v>100.8</v>
      </c>
      <c r="G42" s="124">
        <v>95.9</v>
      </c>
      <c r="H42" s="124">
        <v>101</v>
      </c>
      <c r="I42" s="124">
        <v>102</v>
      </c>
      <c r="J42" s="124">
        <v>104.2</v>
      </c>
      <c r="K42" s="124">
        <v>101.8</v>
      </c>
      <c r="M42" s="196"/>
      <c r="N42" s="196"/>
      <c r="O42" s="196"/>
      <c r="P42" s="196"/>
      <c r="Q42" s="196"/>
      <c r="R42" s="196"/>
      <c r="S42" s="196"/>
      <c r="T42" s="196"/>
    </row>
    <row r="43" spans="2:20" ht="12.75">
      <c r="B43" s="130"/>
      <c r="C43" s="26" t="s">
        <v>26</v>
      </c>
      <c r="D43" s="128">
        <v>101.2</v>
      </c>
      <c r="E43" s="128">
        <v>100.2</v>
      </c>
      <c r="F43" s="128">
        <v>101</v>
      </c>
      <c r="G43" s="128">
        <v>97.1</v>
      </c>
      <c r="H43" s="128">
        <v>100.8</v>
      </c>
      <c r="I43" s="128">
        <v>101.3</v>
      </c>
      <c r="J43" s="128">
        <v>103</v>
      </c>
      <c r="K43" s="128">
        <v>100.5</v>
      </c>
      <c r="M43" s="196"/>
      <c r="N43" s="196"/>
      <c r="O43" s="196"/>
      <c r="P43" s="196"/>
      <c r="Q43" s="196"/>
      <c r="R43" s="196"/>
      <c r="S43" s="196"/>
      <c r="T43" s="196"/>
    </row>
    <row r="44" spans="2:20" ht="12.75">
      <c r="B44" s="24">
        <v>2013</v>
      </c>
      <c r="C44" s="5" t="s">
        <v>27</v>
      </c>
      <c r="D44" s="124">
        <v>102.3</v>
      </c>
      <c r="E44" s="124">
        <v>96.1</v>
      </c>
      <c r="F44" s="124">
        <v>102.8</v>
      </c>
      <c r="G44" s="124">
        <v>106.5</v>
      </c>
      <c r="H44" s="124">
        <v>100.9</v>
      </c>
      <c r="I44" s="124">
        <v>102.9</v>
      </c>
      <c r="J44" s="124">
        <v>105.2</v>
      </c>
      <c r="K44" s="124">
        <v>102.2</v>
      </c>
      <c r="M44" s="196"/>
      <c r="N44" s="196"/>
      <c r="O44" s="196"/>
      <c r="P44" s="196"/>
      <c r="Q44" s="196"/>
      <c r="R44" s="196"/>
      <c r="S44" s="196"/>
      <c r="T44" s="196"/>
    </row>
    <row r="45" spans="2:20" ht="12.75">
      <c r="B45" s="8"/>
      <c r="C45" s="15" t="s">
        <v>16</v>
      </c>
      <c r="D45" s="124">
        <v>100</v>
      </c>
      <c r="E45" s="124">
        <v>96.1</v>
      </c>
      <c r="F45" s="124">
        <v>100</v>
      </c>
      <c r="G45" s="124">
        <v>114.6</v>
      </c>
      <c r="H45" s="124">
        <v>98.8</v>
      </c>
      <c r="I45" s="124">
        <v>98.8</v>
      </c>
      <c r="J45" s="124">
        <v>95.6</v>
      </c>
      <c r="K45" s="124">
        <v>99.1</v>
      </c>
      <c r="M45" s="196"/>
      <c r="N45" s="196"/>
      <c r="O45" s="196"/>
      <c r="P45" s="196"/>
      <c r="Q45" s="196"/>
      <c r="R45" s="196"/>
      <c r="S45" s="196"/>
      <c r="T45" s="196"/>
    </row>
    <row r="46" spans="2:20" ht="12.75">
      <c r="B46" s="8"/>
      <c r="C46" s="15" t="s">
        <v>17</v>
      </c>
      <c r="D46" s="124">
        <v>101.5</v>
      </c>
      <c r="E46" s="124">
        <v>92.5</v>
      </c>
      <c r="F46" s="124">
        <v>102.4</v>
      </c>
      <c r="G46" s="124">
        <v>113.9</v>
      </c>
      <c r="H46" s="124">
        <v>99.9</v>
      </c>
      <c r="I46" s="124">
        <v>101.1</v>
      </c>
      <c r="J46" s="124">
        <v>103.4</v>
      </c>
      <c r="K46" s="124">
        <v>100.6</v>
      </c>
      <c r="M46" s="196"/>
      <c r="N46" s="196"/>
      <c r="O46" s="196"/>
      <c r="P46" s="196"/>
      <c r="Q46" s="196"/>
      <c r="R46" s="196"/>
      <c r="S46" s="196"/>
      <c r="T46" s="196"/>
    </row>
    <row r="47" spans="2:20" ht="12.75">
      <c r="B47" s="8"/>
      <c r="C47" s="15" t="s">
        <v>18</v>
      </c>
      <c r="D47" s="124">
        <v>102.4</v>
      </c>
      <c r="E47" s="124">
        <v>94.8</v>
      </c>
      <c r="F47" s="124">
        <v>103.5</v>
      </c>
      <c r="G47" s="124">
        <v>115.2</v>
      </c>
      <c r="H47" s="124">
        <v>100.8</v>
      </c>
      <c r="I47" s="124">
        <v>102.5</v>
      </c>
      <c r="J47" s="124">
        <v>106.2</v>
      </c>
      <c r="K47" s="124">
        <v>102.5</v>
      </c>
      <c r="M47" s="196"/>
      <c r="N47" s="196"/>
      <c r="O47" s="196"/>
      <c r="P47" s="196"/>
      <c r="Q47" s="196"/>
      <c r="R47" s="196"/>
      <c r="S47" s="196"/>
      <c r="T47" s="196"/>
    </row>
    <row r="48" spans="2:20" ht="12.75">
      <c r="B48" s="8"/>
      <c r="C48" s="15" t="s">
        <v>19</v>
      </c>
      <c r="D48" s="124">
        <v>102.1</v>
      </c>
      <c r="E48" s="124">
        <v>94.3</v>
      </c>
      <c r="F48" s="124">
        <v>103.2</v>
      </c>
      <c r="G48" s="124">
        <v>110.7</v>
      </c>
      <c r="H48" s="124">
        <v>100.6</v>
      </c>
      <c r="I48" s="124">
        <v>102.4</v>
      </c>
      <c r="J48" s="124">
        <v>106.1</v>
      </c>
      <c r="K48" s="124">
        <v>101.9</v>
      </c>
      <c r="M48" s="196"/>
      <c r="N48" s="196"/>
      <c r="O48" s="196"/>
      <c r="P48" s="196"/>
      <c r="Q48" s="196"/>
      <c r="R48" s="196"/>
      <c r="S48" s="196"/>
      <c r="T48" s="196"/>
    </row>
    <row r="49" spans="2:20" ht="12.75">
      <c r="B49" s="8"/>
      <c r="C49" s="15" t="s">
        <v>20</v>
      </c>
      <c r="D49" s="124">
        <v>105.7</v>
      </c>
      <c r="E49" s="124">
        <v>98.2</v>
      </c>
      <c r="F49" s="124">
        <v>106.5</v>
      </c>
      <c r="G49" s="124">
        <v>117.6</v>
      </c>
      <c r="H49" s="124">
        <v>101.1</v>
      </c>
      <c r="I49" s="124">
        <v>109.8</v>
      </c>
      <c r="J49" s="124">
        <v>109.4</v>
      </c>
      <c r="K49" s="124">
        <v>105.9</v>
      </c>
      <c r="M49" s="196"/>
      <c r="N49" s="196"/>
      <c r="O49" s="196"/>
      <c r="P49" s="196"/>
      <c r="Q49" s="196"/>
      <c r="R49" s="196"/>
      <c r="S49" s="196"/>
      <c r="T49" s="196"/>
    </row>
    <row r="50" spans="2:20" ht="12.75">
      <c r="B50" s="8"/>
      <c r="C50" s="15" t="s">
        <v>21</v>
      </c>
      <c r="D50" s="124">
        <v>101.9</v>
      </c>
      <c r="E50" s="124">
        <v>95.9</v>
      </c>
      <c r="F50" s="124">
        <v>102.8</v>
      </c>
      <c r="G50" s="124">
        <v>112.7</v>
      </c>
      <c r="H50" s="124">
        <v>100.4</v>
      </c>
      <c r="I50" s="124">
        <v>102.3</v>
      </c>
      <c r="J50" s="124">
        <v>105.5</v>
      </c>
      <c r="K50" s="124">
        <v>102</v>
      </c>
      <c r="M50" s="196"/>
      <c r="N50" s="196"/>
      <c r="O50" s="196"/>
      <c r="P50" s="196"/>
      <c r="Q50" s="196"/>
      <c r="R50" s="196"/>
      <c r="S50" s="196"/>
      <c r="T50" s="196"/>
    </row>
    <row r="51" spans="2:20" ht="12.75">
      <c r="B51" s="8"/>
      <c r="C51" s="15" t="s">
        <v>22</v>
      </c>
      <c r="D51" s="124">
        <v>102</v>
      </c>
      <c r="E51" s="124">
        <v>96.5</v>
      </c>
      <c r="F51" s="124">
        <v>103</v>
      </c>
      <c r="G51" s="124">
        <v>114.6</v>
      </c>
      <c r="H51" s="124">
        <v>101.1</v>
      </c>
      <c r="I51" s="124">
        <v>102.5</v>
      </c>
      <c r="J51" s="124">
        <v>105</v>
      </c>
      <c r="K51" s="124">
        <v>102.5</v>
      </c>
      <c r="M51" s="196"/>
      <c r="N51" s="196"/>
      <c r="O51" s="196"/>
      <c r="P51" s="196"/>
      <c r="Q51" s="196"/>
      <c r="R51" s="196"/>
      <c r="S51" s="196"/>
      <c r="T51" s="196"/>
    </row>
    <row r="52" spans="2:20" ht="12.75">
      <c r="B52" s="8"/>
      <c r="C52" s="15" t="s">
        <v>23</v>
      </c>
      <c r="D52" s="124">
        <v>103.3</v>
      </c>
      <c r="E52" s="124">
        <v>96.3</v>
      </c>
      <c r="F52" s="124">
        <v>103.9</v>
      </c>
      <c r="G52" s="124">
        <v>118.4</v>
      </c>
      <c r="H52" s="124">
        <v>100.8</v>
      </c>
      <c r="I52" s="124">
        <v>103.1</v>
      </c>
      <c r="J52" s="124">
        <v>107.3</v>
      </c>
      <c r="K52" s="124">
        <v>102.7</v>
      </c>
      <c r="M52" s="196"/>
      <c r="N52" s="196"/>
      <c r="O52" s="196"/>
      <c r="P52" s="196"/>
      <c r="Q52" s="196"/>
      <c r="R52" s="196"/>
      <c r="S52" s="196"/>
      <c r="T52" s="196"/>
    </row>
    <row r="53" spans="2:20" ht="12.75">
      <c r="B53" s="8"/>
      <c r="C53" s="15" t="s">
        <v>24</v>
      </c>
      <c r="D53" s="124">
        <v>101.7</v>
      </c>
      <c r="E53" s="124">
        <v>98.9</v>
      </c>
      <c r="F53" s="124">
        <v>102.5</v>
      </c>
      <c r="G53" s="124">
        <v>116.3</v>
      </c>
      <c r="H53" s="124">
        <v>100.2</v>
      </c>
      <c r="I53" s="124">
        <v>101.9</v>
      </c>
      <c r="J53" s="124">
        <v>103.6</v>
      </c>
      <c r="K53" s="124">
        <v>101.6</v>
      </c>
      <c r="M53" s="196"/>
      <c r="N53" s="196"/>
      <c r="O53" s="196"/>
      <c r="P53" s="196"/>
      <c r="Q53" s="196"/>
      <c r="R53" s="196"/>
      <c r="S53" s="196"/>
      <c r="T53" s="196"/>
    </row>
    <row r="54" spans="2:20" ht="12.75">
      <c r="B54" s="8"/>
      <c r="C54" s="15" t="s">
        <v>25</v>
      </c>
      <c r="D54" s="124">
        <v>102.1</v>
      </c>
      <c r="E54" s="124">
        <v>99</v>
      </c>
      <c r="F54" s="124">
        <v>102.7</v>
      </c>
      <c r="G54" s="124">
        <v>112.5</v>
      </c>
      <c r="H54" s="124">
        <v>101.6</v>
      </c>
      <c r="I54" s="124">
        <v>102.3</v>
      </c>
      <c r="J54" s="124">
        <v>103.8</v>
      </c>
      <c r="K54" s="124">
        <v>102.6</v>
      </c>
      <c r="M54" s="196"/>
      <c r="N54" s="196"/>
      <c r="O54" s="196"/>
      <c r="P54" s="196"/>
      <c r="Q54" s="196"/>
      <c r="R54" s="196"/>
      <c r="S54" s="196"/>
      <c r="T54" s="196"/>
    </row>
    <row r="55" spans="2:20" ht="12.75">
      <c r="B55" s="114"/>
      <c r="C55" s="18" t="s">
        <v>26</v>
      </c>
      <c r="D55" s="128">
        <v>99.2</v>
      </c>
      <c r="E55" s="128">
        <v>97.4</v>
      </c>
      <c r="F55" s="128">
        <v>99.3</v>
      </c>
      <c r="G55" s="128">
        <v>91.3</v>
      </c>
      <c r="H55" s="128">
        <v>98.7</v>
      </c>
      <c r="I55" s="128">
        <v>101.6</v>
      </c>
      <c r="J55" s="128">
        <v>101.1</v>
      </c>
      <c r="K55" s="128">
        <v>100.8</v>
      </c>
      <c r="M55" s="196"/>
      <c r="N55" s="196"/>
      <c r="O55" s="196"/>
      <c r="P55" s="196"/>
      <c r="Q55" s="196"/>
      <c r="R55" s="196"/>
      <c r="S55" s="196"/>
      <c r="T55" s="196"/>
    </row>
    <row r="56" spans="2:20" ht="12.75">
      <c r="B56" s="190">
        <v>2014</v>
      </c>
      <c r="C56" s="149" t="s">
        <v>27</v>
      </c>
      <c r="D56" s="150">
        <v>100.9</v>
      </c>
      <c r="E56" s="150">
        <v>97.8</v>
      </c>
      <c r="F56" s="150">
        <v>101.2</v>
      </c>
      <c r="G56" s="150">
        <v>110.7</v>
      </c>
      <c r="H56" s="150">
        <v>98.6</v>
      </c>
      <c r="I56" s="150">
        <v>102</v>
      </c>
      <c r="J56" s="150">
        <v>101.8</v>
      </c>
      <c r="K56" s="150">
        <v>102.2</v>
      </c>
      <c r="M56" s="196"/>
      <c r="N56" s="196"/>
      <c r="O56" s="196"/>
      <c r="P56" s="196"/>
      <c r="Q56" s="196"/>
      <c r="R56" s="196"/>
      <c r="S56" s="196"/>
      <c r="T56" s="196"/>
    </row>
    <row r="57" spans="2:20" ht="12.75">
      <c r="B57" s="8"/>
      <c r="C57" s="15" t="s">
        <v>16</v>
      </c>
      <c r="D57" s="10">
        <v>101.2</v>
      </c>
      <c r="E57" s="10">
        <v>96.7</v>
      </c>
      <c r="F57" s="10">
        <v>101.8</v>
      </c>
      <c r="G57" s="10">
        <v>111.7</v>
      </c>
      <c r="H57" s="10">
        <v>98.7</v>
      </c>
      <c r="I57" s="10">
        <v>103.5</v>
      </c>
      <c r="J57" s="10">
        <v>106.6</v>
      </c>
      <c r="K57" s="10">
        <v>102.8</v>
      </c>
      <c r="M57" s="196"/>
      <c r="N57" s="196"/>
      <c r="O57" s="196"/>
      <c r="P57" s="196"/>
      <c r="Q57" s="196"/>
      <c r="R57" s="196"/>
      <c r="S57" s="196"/>
      <c r="T57" s="196"/>
    </row>
    <row r="58" spans="2:20" ht="12.75">
      <c r="B58" s="8"/>
      <c r="C58" s="15" t="s">
        <v>17</v>
      </c>
      <c r="D58" s="10">
        <v>100.6</v>
      </c>
      <c r="E58" s="10">
        <v>99.3</v>
      </c>
      <c r="F58" s="10">
        <v>100.8</v>
      </c>
      <c r="G58" s="10">
        <v>108.2</v>
      </c>
      <c r="H58" s="10">
        <v>98.8</v>
      </c>
      <c r="I58" s="10">
        <v>102.5</v>
      </c>
      <c r="J58" s="10">
        <v>101.8</v>
      </c>
      <c r="K58" s="10">
        <v>102.5</v>
      </c>
      <c r="M58" s="196"/>
      <c r="N58" s="196"/>
      <c r="O58" s="196"/>
      <c r="P58" s="196"/>
      <c r="Q58" s="196"/>
      <c r="R58" s="196"/>
      <c r="S58" s="196"/>
      <c r="T58" s="196"/>
    </row>
    <row r="59" spans="2:20" ht="12.75">
      <c r="B59" s="8"/>
      <c r="C59" s="15" t="s">
        <v>18</v>
      </c>
      <c r="D59" s="10">
        <v>99.9</v>
      </c>
      <c r="E59" s="10">
        <v>99.6</v>
      </c>
      <c r="F59" s="10">
        <v>100</v>
      </c>
      <c r="G59" s="10">
        <v>106.4</v>
      </c>
      <c r="H59" s="10">
        <v>98.4</v>
      </c>
      <c r="I59" s="3">
        <v>101.7</v>
      </c>
      <c r="J59" s="3">
        <v>99.3</v>
      </c>
      <c r="K59" s="3">
        <v>102.5</v>
      </c>
      <c r="M59" s="196"/>
      <c r="N59" s="196"/>
      <c r="O59" s="196"/>
      <c r="P59" s="196"/>
      <c r="Q59" s="196"/>
      <c r="R59" s="196"/>
      <c r="S59" s="196"/>
      <c r="T59" s="196"/>
    </row>
    <row r="60" spans="2:20" ht="12.75">
      <c r="B60" s="130"/>
      <c r="C60" s="18" t="s">
        <v>19</v>
      </c>
      <c r="D60" s="191">
        <v>99.2</v>
      </c>
      <c r="E60" s="191">
        <v>100.1</v>
      </c>
      <c r="F60" s="191">
        <v>99.4</v>
      </c>
      <c r="G60" s="191">
        <v>104.4</v>
      </c>
      <c r="H60" s="191">
        <v>97.6</v>
      </c>
      <c r="I60" s="191">
        <v>101.2</v>
      </c>
      <c r="J60" s="191">
        <v>95.1</v>
      </c>
      <c r="K60" s="191">
        <v>103.4</v>
      </c>
      <c r="M60" s="196"/>
      <c r="N60" s="196"/>
      <c r="O60" s="196"/>
      <c r="P60" s="196"/>
      <c r="Q60" s="196"/>
      <c r="R60" s="196"/>
      <c r="S60" s="196"/>
      <c r="T60" s="196"/>
    </row>
    <row r="61" spans="3:20" ht="12.75">
      <c r="C61" s="15" t="s">
        <v>20</v>
      </c>
      <c r="D61" s="3">
        <v>97.4</v>
      </c>
      <c r="E61" s="3">
        <v>101.3</v>
      </c>
      <c r="F61" s="3">
        <v>97.1</v>
      </c>
      <c r="G61" s="3">
        <v>88.4</v>
      </c>
      <c r="H61" s="3">
        <v>97.4</v>
      </c>
      <c r="I61" s="3">
        <v>97.1</v>
      </c>
      <c r="J61" s="3">
        <v>72.8</v>
      </c>
      <c r="K61" s="3">
        <v>101.6</v>
      </c>
      <c r="M61" s="196"/>
      <c r="N61" s="196"/>
      <c r="O61" s="196"/>
      <c r="P61" s="196"/>
      <c r="Q61" s="196"/>
      <c r="R61" s="196"/>
      <c r="S61" s="196"/>
      <c r="T61" s="196"/>
    </row>
    <row r="62" spans="3:20" ht="12.75">
      <c r="C62" s="15" t="s">
        <v>21</v>
      </c>
      <c r="D62" s="3">
        <v>98.3</v>
      </c>
      <c r="E62" s="3">
        <v>102.2</v>
      </c>
      <c r="F62" s="3">
        <v>98</v>
      </c>
      <c r="G62" s="3">
        <v>101.3</v>
      </c>
      <c r="H62" s="3">
        <v>97.1</v>
      </c>
      <c r="I62" s="3">
        <v>100.1</v>
      </c>
      <c r="J62" s="3">
        <v>92.6</v>
      </c>
      <c r="K62" s="3">
        <v>102.4</v>
      </c>
      <c r="M62" s="196"/>
      <c r="N62" s="196"/>
      <c r="O62" s="196"/>
      <c r="P62" s="196"/>
      <c r="Q62" s="196"/>
      <c r="R62" s="196"/>
      <c r="S62" s="196"/>
      <c r="T62" s="196"/>
    </row>
    <row r="63" spans="2:20" ht="12.75">
      <c r="B63" s="8"/>
      <c r="C63" s="15" t="s">
        <v>22</v>
      </c>
      <c r="D63" s="10">
        <v>98.9</v>
      </c>
      <c r="E63" s="10">
        <v>104.5</v>
      </c>
      <c r="F63" s="10">
        <v>98.1</v>
      </c>
      <c r="G63" s="10">
        <v>100</v>
      </c>
      <c r="H63" s="10">
        <v>98.7</v>
      </c>
      <c r="I63" s="10">
        <v>99.3</v>
      </c>
      <c r="J63" s="10">
        <v>90.3</v>
      </c>
      <c r="K63" s="10">
        <v>101.3</v>
      </c>
      <c r="M63" s="196"/>
      <c r="N63" s="196"/>
      <c r="O63" s="196"/>
      <c r="P63" s="196"/>
      <c r="Q63" s="196"/>
      <c r="R63" s="196"/>
      <c r="S63" s="196"/>
      <c r="T63" s="196"/>
    </row>
    <row r="64" spans="2:20" ht="12.75">
      <c r="B64" s="8"/>
      <c r="C64" s="15" t="s">
        <v>23</v>
      </c>
      <c r="D64" s="10">
        <v>98.4</v>
      </c>
      <c r="E64" s="10">
        <v>104.6</v>
      </c>
      <c r="F64" s="10">
        <v>97.6</v>
      </c>
      <c r="G64" s="10">
        <v>101.3</v>
      </c>
      <c r="H64" s="10">
        <v>97.1</v>
      </c>
      <c r="I64" s="10">
        <v>100.2</v>
      </c>
      <c r="J64" s="10">
        <v>98.2</v>
      </c>
      <c r="K64" s="10">
        <v>102.7</v>
      </c>
      <c r="M64" s="196"/>
      <c r="N64" s="196"/>
      <c r="O64" s="196"/>
      <c r="P64" s="196"/>
      <c r="Q64" s="196"/>
      <c r="R64" s="196"/>
      <c r="S64" s="196"/>
      <c r="T64" s="196"/>
    </row>
    <row r="65" spans="3:20" s="8" customFormat="1" ht="12.75">
      <c r="C65" s="15" t="s">
        <v>24</v>
      </c>
      <c r="D65" s="10">
        <v>98.5</v>
      </c>
      <c r="E65" s="10">
        <v>104.8</v>
      </c>
      <c r="F65" s="10">
        <v>97.9</v>
      </c>
      <c r="G65" s="10">
        <v>99.3</v>
      </c>
      <c r="H65" s="10">
        <v>97.1</v>
      </c>
      <c r="I65" s="10">
        <v>100.1</v>
      </c>
      <c r="J65" s="10">
        <v>95.8</v>
      </c>
      <c r="K65" s="10">
        <v>101.5</v>
      </c>
      <c r="M65" s="196"/>
      <c r="N65" s="196"/>
      <c r="O65" s="196"/>
      <c r="P65" s="196"/>
      <c r="Q65" s="196"/>
      <c r="R65" s="196"/>
      <c r="S65" s="196"/>
      <c r="T65" s="196"/>
    </row>
    <row r="66" spans="3:20" s="8" customFormat="1" ht="12.75">
      <c r="C66" s="15" t="s">
        <v>25</v>
      </c>
      <c r="D66" s="10">
        <v>97.3</v>
      </c>
      <c r="E66" s="10">
        <v>104.3</v>
      </c>
      <c r="F66" s="10">
        <v>96.5</v>
      </c>
      <c r="G66" s="10">
        <v>98.9</v>
      </c>
      <c r="H66" s="10">
        <v>96.9</v>
      </c>
      <c r="I66" s="10">
        <v>98.6</v>
      </c>
      <c r="J66" s="10">
        <v>93.3</v>
      </c>
      <c r="K66" s="10">
        <v>99.8</v>
      </c>
      <c r="M66" s="196"/>
      <c r="N66" s="196"/>
      <c r="O66" s="196"/>
      <c r="P66" s="196"/>
      <c r="Q66" s="196"/>
      <c r="R66" s="196"/>
      <c r="S66" s="196"/>
      <c r="T66" s="196"/>
    </row>
    <row r="67" spans="2:20" s="8" customFormat="1" ht="12.75">
      <c r="B67" s="114"/>
      <c r="C67" s="18" t="s">
        <v>26</v>
      </c>
      <c r="D67" s="191">
        <v>95.7</v>
      </c>
      <c r="E67" s="191">
        <v>105.4</v>
      </c>
      <c r="F67" s="191">
        <v>93</v>
      </c>
      <c r="G67" s="191">
        <v>87.8</v>
      </c>
      <c r="H67" s="191">
        <v>96.2</v>
      </c>
      <c r="I67" s="191">
        <v>96.6</v>
      </c>
      <c r="J67" s="191">
        <v>91.1</v>
      </c>
      <c r="K67" s="191">
        <v>98.4</v>
      </c>
      <c r="M67" s="196"/>
      <c r="N67" s="196"/>
      <c r="O67" s="196"/>
      <c r="P67" s="196"/>
      <c r="Q67" s="196"/>
      <c r="R67" s="196"/>
      <c r="S67" s="196"/>
      <c r="T67" s="196"/>
    </row>
    <row r="68" spans="2:20" s="8" customFormat="1" ht="12.75">
      <c r="B68" s="190"/>
      <c r="C68" s="149" t="s">
        <v>27</v>
      </c>
      <c r="D68" s="207">
        <v>96</v>
      </c>
      <c r="E68" s="207">
        <v>107.4</v>
      </c>
      <c r="F68" s="207">
        <v>94.7</v>
      </c>
      <c r="G68" s="207">
        <v>95</v>
      </c>
      <c r="H68" s="207">
        <v>96.8</v>
      </c>
      <c r="I68" s="207">
        <v>95.5</v>
      </c>
      <c r="J68" s="207">
        <v>89.9</v>
      </c>
      <c r="K68" s="207">
        <v>98.2</v>
      </c>
      <c r="M68" s="196"/>
      <c r="N68" s="196"/>
      <c r="O68" s="196"/>
      <c r="P68" s="196"/>
      <c r="Q68" s="196"/>
      <c r="R68" s="196"/>
      <c r="S68" s="196"/>
      <c r="T68" s="196"/>
    </row>
    <row r="69" spans="2:20" s="8" customFormat="1" ht="12.75">
      <c r="B69" s="114"/>
      <c r="C69" s="18" t="s">
        <v>16</v>
      </c>
      <c r="D69" s="191">
        <v>95.1</v>
      </c>
      <c r="E69" s="191">
        <v>108.4</v>
      </c>
      <c r="F69" s="191">
        <v>93.5</v>
      </c>
      <c r="G69" s="191">
        <v>91.1</v>
      </c>
      <c r="H69" s="191">
        <v>96.7</v>
      </c>
      <c r="I69" s="191">
        <v>95.1</v>
      </c>
      <c r="J69" s="191">
        <v>89.5</v>
      </c>
      <c r="K69" s="191">
        <v>97.7</v>
      </c>
      <c r="M69" s="196"/>
      <c r="N69" s="196"/>
      <c r="O69" s="196"/>
      <c r="P69" s="196"/>
      <c r="Q69" s="196"/>
      <c r="R69" s="196"/>
      <c r="S69" s="196"/>
      <c r="T69" s="196"/>
    </row>
    <row r="70" spans="2:11" ht="9.75">
      <c r="B70" s="114"/>
      <c r="C70" s="18" t="s">
        <v>268</v>
      </c>
      <c r="D70" s="132">
        <f>D69/D68-1</f>
        <v>-0.009375000000000022</v>
      </c>
      <c r="E70" s="132">
        <f aca="true" t="shared" si="0" ref="E70:K70">E69/E68-1</f>
        <v>0.009310986964618184</v>
      </c>
      <c r="F70" s="132">
        <f t="shared" si="0"/>
        <v>-0.012671594508975703</v>
      </c>
      <c r="G70" s="132">
        <f t="shared" si="0"/>
        <v>-0.04105263157894745</v>
      </c>
      <c r="H70" s="132">
        <f t="shared" si="0"/>
        <v>-0.0010330578512396382</v>
      </c>
      <c r="I70" s="132">
        <f t="shared" si="0"/>
        <v>-0.004188481675392763</v>
      </c>
      <c r="J70" s="132">
        <f t="shared" si="0"/>
        <v>-0.00444938820912133</v>
      </c>
      <c r="K70" s="132">
        <f t="shared" si="0"/>
        <v>-0.005091649694501044</v>
      </c>
    </row>
    <row r="71" spans="2:3" ht="9.75">
      <c r="B71" s="24"/>
      <c r="C71" s="20" t="s">
        <v>181</v>
      </c>
    </row>
    <row r="72" spans="2:3" ht="9.75">
      <c r="B72" s="24"/>
      <c r="C72" s="20" t="s">
        <v>10</v>
      </c>
    </row>
    <row r="73" ht="9.75">
      <c r="B73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SheetLayoutView="100" zoomScalePageLayoutView="0" workbookViewId="0" topLeftCell="A1">
      <selection activeCell="F78" sqref="F78"/>
    </sheetView>
  </sheetViews>
  <sheetFormatPr defaultColWidth="9.140625" defaultRowHeight="12.75"/>
  <cols>
    <col min="1" max="1" width="3.421875" style="23" customWidth="1"/>
    <col min="2" max="2" width="5.8515625" style="127" customWidth="1"/>
    <col min="3" max="3" width="15.7109375" style="23" customWidth="1"/>
    <col min="4" max="4" width="11.7109375" style="23" customWidth="1"/>
    <col min="5" max="6" width="13.28125" style="23" customWidth="1"/>
    <col min="7" max="7" width="17.00390625" style="168" bestFit="1" customWidth="1"/>
    <col min="8" max="8" width="15.7109375" style="168" customWidth="1"/>
    <col min="9" max="9" width="17.421875" style="168" customWidth="1"/>
    <col min="10" max="10" width="9.140625" style="23" customWidth="1"/>
    <col min="11" max="11" width="9.140625" style="117" customWidth="1"/>
    <col min="12" max="15" width="9.140625" style="118" customWidth="1"/>
    <col min="16" max="16384" width="9.140625" style="23" customWidth="1"/>
  </cols>
  <sheetData>
    <row r="1" spans="2:10" ht="12.75">
      <c r="B1" s="70" t="s">
        <v>182</v>
      </c>
      <c r="E1" s="11"/>
      <c r="F1" s="11"/>
      <c r="G1" s="117"/>
      <c r="H1" s="117"/>
      <c r="J1" s="73" t="str">
        <f>'[1]Tab 1'!K1</f>
        <v>Carta de Conjuntura | Abr 2015</v>
      </c>
    </row>
    <row r="2" spans="2:9" ht="12.75">
      <c r="B2" s="110"/>
      <c r="E2" s="119"/>
      <c r="F2" s="119"/>
      <c r="G2" s="169"/>
      <c r="H2" s="169"/>
      <c r="I2" s="169"/>
    </row>
    <row r="3" spans="2:4" ht="9.75">
      <c r="B3" s="22"/>
      <c r="C3" s="120" t="s">
        <v>28</v>
      </c>
      <c r="D3" s="120"/>
    </row>
    <row r="4" spans="2:4" ht="9.75">
      <c r="B4" s="22"/>
      <c r="C4" s="120" t="s">
        <v>12</v>
      </c>
      <c r="D4" s="120"/>
    </row>
    <row r="5" spans="2:9" ht="9.75">
      <c r="B5" s="9"/>
      <c r="C5" s="9" t="s">
        <v>214</v>
      </c>
      <c r="D5" s="27"/>
      <c r="E5" s="5"/>
      <c r="F5" s="5"/>
      <c r="G5" s="51"/>
      <c r="H5" s="51"/>
      <c r="I5" s="51"/>
    </row>
    <row r="6" spans="2:9" ht="9.75">
      <c r="B6" s="9"/>
      <c r="C6" s="27"/>
      <c r="D6" s="27"/>
      <c r="E6" s="5"/>
      <c r="F6" s="5"/>
      <c r="G6" s="51"/>
      <c r="H6" s="51"/>
      <c r="I6" s="51"/>
    </row>
    <row r="7" spans="2:15" s="39" customFormat="1" ht="34.5" customHeight="1" thickBot="1">
      <c r="B7" s="13"/>
      <c r="C7" s="13" t="s">
        <v>1</v>
      </c>
      <c r="D7" s="14" t="s">
        <v>180</v>
      </c>
      <c r="E7" s="14" t="s">
        <v>13</v>
      </c>
      <c r="F7" s="14" t="s">
        <v>122</v>
      </c>
      <c r="G7" s="170" t="s">
        <v>227</v>
      </c>
      <c r="H7" s="170" t="s">
        <v>14</v>
      </c>
      <c r="I7" s="170" t="s">
        <v>15</v>
      </c>
      <c r="J7" s="122" t="s">
        <v>215</v>
      </c>
      <c r="K7" s="117"/>
      <c r="L7" s="118"/>
      <c r="M7" s="118"/>
      <c r="N7" s="118"/>
      <c r="O7" s="118"/>
    </row>
    <row r="8" spans="2:15" s="5" customFormat="1" ht="10.5" thickTop="1">
      <c r="B8" s="24">
        <v>2010</v>
      </c>
      <c r="C8" s="5" t="s">
        <v>27</v>
      </c>
      <c r="D8" s="124">
        <v>124.16</v>
      </c>
      <c r="E8" s="124">
        <v>2751.1</v>
      </c>
      <c r="F8" s="125">
        <v>126.21675308311161</v>
      </c>
      <c r="G8" s="118">
        <v>237055</v>
      </c>
      <c r="H8" s="118">
        <v>233367</v>
      </c>
      <c r="I8" s="117">
        <v>55442.87224606535</v>
      </c>
      <c r="J8" s="11">
        <v>51</v>
      </c>
      <c r="K8" s="117"/>
      <c r="L8" s="118"/>
      <c r="M8" s="118"/>
      <c r="N8" s="118"/>
      <c r="O8" s="118"/>
    </row>
    <row r="9" spans="2:15" s="5" customFormat="1" ht="9.75">
      <c r="B9" s="9"/>
      <c r="C9" s="15" t="s">
        <v>16</v>
      </c>
      <c r="D9" s="28">
        <v>119.75</v>
      </c>
      <c r="E9" s="28">
        <v>2445.7</v>
      </c>
      <c r="F9" s="28">
        <v>126.78588898265951</v>
      </c>
      <c r="G9" s="118">
        <v>236041</v>
      </c>
      <c r="H9" s="118">
        <v>236574</v>
      </c>
      <c r="I9" s="117">
        <v>55959.929229261776</v>
      </c>
      <c r="J9" s="11">
        <v>49</v>
      </c>
      <c r="K9" s="117"/>
      <c r="L9" s="118"/>
      <c r="M9" s="118"/>
      <c r="N9" s="118"/>
      <c r="O9" s="118"/>
    </row>
    <row r="10" spans="2:15" s="5" customFormat="1" ht="9.75">
      <c r="B10" s="24"/>
      <c r="C10" s="5" t="s">
        <v>17</v>
      </c>
      <c r="D10" s="124">
        <v>159</v>
      </c>
      <c r="E10" s="124">
        <v>2828.5</v>
      </c>
      <c r="F10" s="125">
        <v>153.9572414283821</v>
      </c>
      <c r="G10" s="118">
        <v>274982</v>
      </c>
      <c r="H10" s="118">
        <v>317133</v>
      </c>
      <c r="I10" s="117">
        <v>55781.85339895211</v>
      </c>
      <c r="J10" s="11">
        <v>50</v>
      </c>
      <c r="K10" s="117"/>
      <c r="L10" s="118"/>
      <c r="M10" s="118"/>
      <c r="N10" s="118"/>
      <c r="O10" s="118"/>
    </row>
    <row r="11" spans="3:15" s="5" customFormat="1" ht="9.75">
      <c r="C11" s="5" t="s">
        <v>18</v>
      </c>
      <c r="D11" s="124">
        <v>138.48</v>
      </c>
      <c r="E11" s="124">
        <v>2707.4</v>
      </c>
      <c r="F11" s="125">
        <v>143.60069638988048</v>
      </c>
      <c r="G11" s="118">
        <v>258796</v>
      </c>
      <c r="H11" s="118">
        <v>274830</v>
      </c>
      <c r="I11" s="117">
        <v>55464.04434067291</v>
      </c>
      <c r="J11" s="11">
        <v>49</v>
      </c>
      <c r="K11" s="117"/>
      <c r="L11" s="118"/>
      <c r="M11" s="118"/>
      <c r="N11" s="118"/>
      <c r="O11" s="118"/>
    </row>
    <row r="12" spans="3:15" s="5" customFormat="1" ht="9.75">
      <c r="C12" s="5" t="s">
        <v>19</v>
      </c>
      <c r="D12" s="124">
        <v>143.07</v>
      </c>
      <c r="E12" s="124">
        <v>2856</v>
      </c>
      <c r="F12" s="125">
        <v>152.6967153990509</v>
      </c>
      <c r="G12" s="118">
        <v>283332</v>
      </c>
      <c r="H12" s="118">
        <v>297341</v>
      </c>
      <c r="I12" s="117">
        <v>56425.014239235614</v>
      </c>
      <c r="J12" s="11">
        <v>51</v>
      </c>
      <c r="K12" s="117"/>
      <c r="L12" s="118"/>
      <c r="M12" s="118"/>
      <c r="N12" s="118"/>
      <c r="O12" s="118"/>
    </row>
    <row r="13" spans="2:15" s="5" customFormat="1" ht="9.75">
      <c r="B13" s="24"/>
      <c r="C13" s="5" t="s">
        <v>20</v>
      </c>
      <c r="D13" s="124">
        <v>147.3</v>
      </c>
      <c r="E13" s="124">
        <v>2850</v>
      </c>
      <c r="F13" s="125">
        <v>146.27039874810555</v>
      </c>
      <c r="G13" s="118">
        <v>271493</v>
      </c>
      <c r="H13" s="118">
        <v>283967</v>
      </c>
      <c r="I13" s="117">
        <v>56378.28836695138</v>
      </c>
      <c r="J13" s="11">
        <v>50</v>
      </c>
      <c r="K13" s="117"/>
      <c r="L13" s="118"/>
      <c r="M13" s="118"/>
      <c r="N13" s="118"/>
      <c r="O13" s="118"/>
    </row>
    <row r="14" spans="2:15" s="5" customFormat="1" ht="9.75">
      <c r="B14" s="24"/>
      <c r="C14" s="5" t="s">
        <v>21</v>
      </c>
      <c r="D14" s="124">
        <v>167.09</v>
      </c>
      <c r="E14" s="124">
        <v>2875.6</v>
      </c>
      <c r="F14" s="125">
        <v>151.03498929393854</v>
      </c>
      <c r="G14" s="118">
        <v>270860</v>
      </c>
      <c r="H14" s="118">
        <v>290754</v>
      </c>
      <c r="I14" s="117">
        <v>56674.52979905221</v>
      </c>
      <c r="J14" s="11">
        <v>50</v>
      </c>
      <c r="K14" s="117"/>
      <c r="L14" s="118"/>
      <c r="M14" s="118"/>
      <c r="N14" s="118"/>
      <c r="O14" s="118"/>
    </row>
    <row r="15" spans="2:15" s="5" customFormat="1" ht="9.75">
      <c r="B15" s="24"/>
      <c r="C15" s="5" t="s">
        <v>22</v>
      </c>
      <c r="D15" s="124">
        <v>163.52</v>
      </c>
      <c r="E15" s="124">
        <v>2855.6</v>
      </c>
      <c r="F15" s="125">
        <v>156.8685910428076</v>
      </c>
      <c r="G15" s="118">
        <v>265678</v>
      </c>
      <c r="H15" s="118">
        <v>307968</v>
      </c>
      <c r="I15" s="117">
        <v>56151.30674479039</v>
      </c>
      <c r="J15" s="11">
        <v>50</v>
      </c>
      <c r="K15" s="117"/>
      <c r="L15" s="118"/>
      <c r="M15" s="118"/>
      <c r="N15" s="118"/>
      <c r="O15" s="118"/>
    </row>
    <row r="16" spans="2:15" s="5" customFormat="1" ht="9.75">
      <c r="B16" s="24"/>
      <c r="C16" s="5" t="s">
        <v>23</v>
      </c>
      <c r="D16" s="124">
        <v>171.19</v>
      </c>
      <c r="E16" s="124">
        <v>2703.3</v>
      </c>
      <c r="F16" s="125">
        <v>155.39475434198891</v>
      </c>
      <c r="G16" s="118">
        <v>266950</v>
      </c>
      <c r="H16" s="118">
        <v>277525</v>
      </c>
      <c r="I16" s="117">
        <v>56828.08810926314</v>
      </c>
      <c r="J16" s="11">
        <v>50</v>
      </c>
      <c r="K16" s="117"/>
      <c r="L16" s="118"/>
      <c r="M16" s="118"/>
      <c r="N16" s="118"/>
      <c r="O16" s="118"/>
    </row>
    <row r="17" spans="2:15" s="5" customFormat="1" ht="9.75">
      <c r="B17" s="24"/>
      <c r="C17" s="5" t="s">
        <v>24</v>
      </c>
      <c r="D17" s="124">
        <v>167.4</v>
      </c>
      <c r="E17" s="124">
        <v>2927.7</v>
      </c>
      <c r="F17" s="125">
        <v>156.29339609126524</v>
      </c>
      <c r="G17" s="118">
        <v>277248</v>
      </c>
      <c r="H17" s="118">
        <v>293535</v>
      </c>
      <c r="I17" s="117">
        <v>56182.72425560997</v>
      </c>
      <c r="J17" s="11">
        <v>49</v>
      </c>
      <c r="K17" s="117"/>
      <c r="L17" s="118"/>
      <c r="M17" s="118"/>
      <c r="N17" s="118"/>
      <c r="O17" s="118"/>
    </row>
    <row r="18" spans="3:15" s="5" customFormat="1" ht="9.75">
      <c r="C18" s="5" t="s">
        <v>25</v>
      </c>
      <c r="D18" s="124">
        <v>167.89</v>
      </c>
      <c r="E18" s="124">
        <v>2599.6</v>
      </c>
      <c r="F18" s="125">
        <v>150.962457834466</v>
      </c>
      <c r="G18" s="118">
        <v>270881</v>
      </c>
      <c r="H18" s="118">
        <v>301908</v>
      </c>
      <c r="I18" s="117">
        <v>57430.33858014424</v>
      </c>
      <c r="J18" s="11">
        <v>48</v>
      </c>
      <c r="K18" s="117"/>
      <c r="L18" s="118"/>
      <c r="M18" s="118"/>
      <c r="N18" s="118"/>
      <c r="O18" s="118"/>
    </row>
    <row r="19" spans="2:15" s="5" customFormat="1" ht="9.75">
      <c r="B19" s="26"/>
      <c r="C19" s="26" t="s">
        <v>26</v>
      </c>
      <c r="D19" s="128">
        <v>144.57</v>
      </c>
      <c r="E19" s="128">
        <v>2407</v>
      </c>
      <c r="F19" s="129">
        <v>152.2989463031683</v>
      </c>
      <c r="G19" s="174">
        <v>248831</v>
      </c>
      <c r="H19" s="174">
        <v>264727</v>
      </c>
      <c r="I19" s="166">
        <v>57492.741902386115</v>
      </c>
      <c r="J19" s="134">
        <v>49</v>
      </c>
      <c r="K19" s="117"/>
      <c r="L19" s="118"/>
      <c r="M19" s="118"/>
      <c r="N19" s="118"/>
      <c r="O19" s="118"/>
    </row>
    <row r="20" spans="2:15" s="5" customFormat="1" ht="9.75">
      <c r="B20" s="5">
        <v>2011</v>
      </c>
      <c r="C20" s="5" t="s">
        <v>27</v>
      </c>
      <c r="D20" s="124">
        <v>146.63</v>
      </c>
      <c r="E20" s="124">
        <v>2757.8</v>
      </c>
      <c r="F20" s="125">
        <v>139.7974397157192</v>
      </c>
      <c r="G20" s="118">
        <v>243224</v>
      </c>
      <c r="H20" s="118">
        <v>238400</v>
      </c>
      <c r="I20" s="117">
        <v>58065.43254751292</v>
      </c>
      <c r="J20" s="11">
        <v>50</v>
      </c>
      <c r="K20" s="117"/>
      <c r="L20" s="118"/>
      <c r="M20" s="118"/>
      <c r="N20" s="118"/>
      <c r="O20" s="118"/>
    </row>
    <row r="21" spans="3:15" s="5" customFormat="1" ht="9.75">
      <c r="C21" s="5" t="s">
        <v>16</v>
      </c>
      <c r="D21" s="124">
        <v>144.97</v>
      </c>
      <c r="E21" s="124">
        <v>2676.5</v>
      </c>
      <c r="F21" s="125">
        <v>142.5412061917912</v>
      </c>
      <c r="G21" s="118">
        <v>241446</v>
      </c>
      <c r="H21" s="118">
        <v>295900</v>
      </c>
      <c r="I21" s="117">
        <v>57998.47034795213</v>
      </c>
      <c r="J21" s="11">
        <v>50</v>
      </c>
      <c r="K21" s="117"/>
      <c r="L21" s="118"/>
      <c r="M21" s="118"/>
      <c r="N21" s="118"/>
      <c r="O21" s="118"/>
    </row>
    <row r="22" spans="2:15" s="5" customFormat="1" ht="9.75">
      <c r="B22" s="9"/>
      <c r="C22" s="15" t="s">
        <v>17</v>
      </c>
      <c r="D22" s="28">
        <v>156.81</v>
      </c>
      <c r="E22" s="28">
        <v>3046.8</v>
      </c>
      <c r="F22" s="28">
        <v>157.43682582790748</v>
      </c>
      <c r="G22" s="118">
        <v>273256</v>
      </c>
      <c r="H22" s="118">
        <v>296300</v>
      </c>
      <c r="I22" s="117">
        <v>56372.016217189426</v>
      </c>
      <c r="J22" s="11">
        <v>50</v>
      </c>
      <c r="K22" s="117"/>
      <c r="L22" s="118"/>
      <c r="M22" s="118"/>
      <c r="N22" s="118"/>
      <c r="O22" s="118"/>
    </row>
    <row r="23" spans="2:15" s="5" customFormat="1" ht="9.75">
      <c r="B23" s="24"/>
      <c r="C23" s="5" t="s">
        <v>18</v>
      </c>
      <c r="D23" s="124">
        <v>148.36</v>
      </c>
      <c r="E23" s="124">
        <v>2988.1</v>
      </c>
      <c r="F23" s="125">
        <v>150.80888956787956</v>
      </c>
      <c r="G23" s="118">
        <v>257113.99999999997</v>
      </c>
      <c r="H23" s="118">
        <v>283000</v>
      </c>
      <c r="I23" s="117">
        <v>57885.46349638638</v>
      </c>
      <c r="J23" s="11">
        <v>50</v>
      </c>
      <c r="K23" s="117"/>
      <c r="L23" s="118"/>
      <c r="M23" s="118"/>
      <c r="N23" s="118"/>
      <c r="O23" s="118"/>
    </row>
    <row r="24" spans="2:15" s="5" customFormat="1" ht="9.75">
      <c r="B24" s="24"/>
      <c r="C24" s="5" t="s">
        <v>19</v>
      </c>
      <c r="D24" s="124">
        <v>165.9</v>
      </c>
      <c r="E24" s="124">
        <v>3268.6</v>
      </c>
      <c r="F24" s="125">
        <v>162.91012550877036</v>
      </c>
      <c r="G24" s="118">
        <v>280560</v>
      </c>
      <c r="H24" s="118">
        <v>305200</v>
      </c>
      <c r="I24" s="117">
        <v>57705.45674317032</v>
      </c>
      <c r="J24" s="11">
        <v>53</v>
      </c>
      <c r="K24" s="117"/>
      <c r="L24" s="118"/>
      <c r="M24" s="118"/>
      <c r="N24" s="118"/>
      <c r="O24" s="118"/>
    </row>
    <row r="25" spans="2:15" s="5" customFormat="1" ht="9.75">
      <c r="B25" s="24"/>
      <c r="C25" s="5" t="s">
        <v>20</v>
      </c>
      <c r="D25" s="124">
        <v>163.85</v>
      </c>
      <c r="E25" s="124">
        <v>3003.8</v>
      </c>
      <c r="F25" s="125">
        <v>155.88932530784152</v>
      </c>
      <c r="G25" s="118">
        <v>270499</v>
      </c>
      <c r="H25" s="118">
        <v>296100</v>
      </c>
      <c r="I25" s="117">
        <v>57942.662756530284</v>
      </c>
      <c r="J25" s="11">
        <v>55</v>
      </c>
      <c r="K25" s="117"/>
      <c r="L25" s="118"/>
      <c r="M25" s="118"/>
      <c r="N25" s="118"/>
      <c r="O25" s="118"/>
    </row>
    <row r="26" spans="2:15" s="5" customFormat="1" ht="9.75">
      <c r="B26" s="24"/>
      <c r="C26" s="5" t="s">
        <v>21</v>
      </c>
      <c r="D26" s="124">
        <v>169.49</v>
      </c>
      <c r="E26" s="124">
        <v>3128.8</v>
      </c>
      <c r="F26" s="125">
        <v>161.0237666394119</v>
      </c>
      <c r="G26" s="118">
        <v>274265</v>
      </c>
      <c r="H26" s="118">
        <v>308800</v>
      </c>
      <c r="I26" s="117">
        <v>58533.53583375422</v>
      </c>
      <c r="J26" s="11">
        <v>56</v>
      </c>
      <c r="K26" s="117"/>
      <c r="L26" s="118"/>
      <c r="M26" s="118"/>
      <c r="N26" s="118"/>
      <c r="O26" s="118"/>
    </row>
    <row r="27" spans="2:15" s="5" customFormat="1" ht="9.75">
      <c r="B27" s="24"/>
      <c r="C27" s="5" t="s">
        <v>22</v>
      </c>
      <c r="D27" s="124">
        <v>188.61</v>
      </c>
      <c r="E27" s="124">
        <v>3026.2</v>
      </c>
      <c r="F27" s="125">
        <v>167.6509056523871</v>
      </c>
      <c r="G27" s="118">
        <v>282215</v>
      </c>
      <c r="H27" s="118">
        <v>326200</v>
      </c>
      <c r="I27" s="117">
        <v>59092.741353454454</v>
      </c>
      <c r="J27" s="11">
        <v>58</v>
      </c>
      <c r="K27" s="117"/>
      <c r="L27" s="118"/>
      <c r="M27" s="118"/>
      <c r="N27" s="118"/>
      <c r="O27" s="118"/>
    </row>
    <row r="28" spans="2:15" s="5" customFormat="1" ht="9.75">
      <c r="B28" s="24"/>
      <c r="C28" s="5" t="s">
        <v>23</v>
      </c>
      <c r="D28" s="124">
        <v>172.14</v>
      </c>
      <c r="E28" s="124">
        <v>2859.2</v>
      </c>
      <c r="F28" s="125">
        <v>162.96862080473122</v>
      </c>
      <c r="G28" s="118">
        <v>269237</v>
      </c>
      <c r="H28" s="118">
        <v>261100</v>
      </c>
      <c r="I28" s="117">
        <v>58624.74361901077</v>
      </c>
      <c r="J28" s="11">
        <v>58</v>
      </c>
      <c r="K28" s="117"/>
      <c r="L28" s="118"/>
      <c r="M28" s="118"/>
      <c r="N28" s="118"/>
      <c r="O28" s="118"/>
    </row>
    <row r="29" spans="2:15" s="5" customFormat="1" ht="9.75">
      <c r="B29" s="24"/>
      <c r="C29" s="5" t="s">
        <v>24</v>
      </c>
      <c r="D29" s="124">
        <v>160.84</v>
      </c>
      <c r="E29" s="124">
        <v>2899.6</v>
      </c>
      <c r="F29" s="125">
        <v>162.9738174149748</v>
      </c>
      <c r="G29" s="118">
        <v>282681</v>
      </c>
      <c r="H29" s="118">
        <v>265300</v>
      </c>
      <c r="I29" s="117">
        <v>58311.27637604187</v>
      </c>
      <c r="J29" s="11">
        <v>57</v>
      </c>
      <c r="K29" s="117"/>
      <c r="L29" s="118"/>
      <c r="M29" s="118"/>
      <c r="N29" s="118"/>
      <c r="O29" s="118"/>
    </row>
    <row r="30" spans="2:15" s="5" customFormat="1" ht="9.75">
      <c r="B30" s="24"/>
      <c r="C30" s="5" t="s">
        <v>25</v>
      </c>
      <c r="D30" s="124">
        <v>166.71</v>
      </c>
      <c r="E30" s="124">
        <v>2754.2</v>
      </c>
      <c r="F30" s="125">
        <v>159.2945031008264</v>
      </c>
      <c r="G30" s="118">
        <v>281943</v>
      </c>
      <c r="H30" s="118">
        <v>273300</v>
      </c>
      <c r="I30" s="117">
        <v>58837.8895060788</v>
      </c>
      <c r="J30" s="11">
        <v>57</v>
      </c>
      <c r="K30" s="117"/>
      <c r="L30" s="118"/>
      <c r="M30" s="118"/>
      <c r="N30" s="118"/>
      <c r="O30" s="118"/>
    </row>
    <row r="31" spans="2:15" s="5" customFormat="1" ht="9.75">
      <c r="B31" s="130"/>
      <c r="C31" s="26" t="s">
        <v>26</v>
      </c>
      <c r="D31" s="128">
        <v>146.19</v>
      </c>
      <c r="E31" s="128">
        <v>2705.7</v>
      </c>
      <c r="F31" s="128">
        <v>157.53432719926974</v>
      </c>
      <c r="G31" s="175">
        <v>254340</v>
      </c>
      <c r="H31" s="175">
        <v>267000</v>
      </c>
      <c r="I31" s="171">
        <v>58940.96345510246</v>
      </c>
      <c r="J31" s="128">
        <v>58</v>
      </c>
      <c r="K31" s="117"/>
      <c r="L31" s="118"/>
      <c r="M31" s="118"/>
      <c r="N31" s="118"/>
      <c r="O31" s="118"/>
    </row>
    <row r="32" spans="2:15" s="5" customFormat="1" ht="9.75">
      <c r="B32" s="24">
        <v>2012</v>
      </c>
      <c r="C32" s="5" t="s">
        <v>27</v>
      </c>
      <c r="D32" s="124">
        <v>152.77</v>
      </c>
      <c r="E32" s="124">
        <v>2811.1</v>
      </c>
      <c r="F32" s="124">
        <v>146.51493034789868</v>
      </c>
      <c r="G32" s="176">
        <v>248462</v>
      </c>
      <c r="H32" s="176">
        <v>210600</v>
      </c>
      <c r="I32" s="172">
        <v>59021.15735548551</v>
      </c>
      <c r="J32" s="124">
        <v>53</v>
      </c>
      <c r="K32" s="117"/>
      <c r="L32" s="118"/>
      <c r="M32" s="118"/>
      <c r="N32" s="118"/>
      <c r="O32" s="118"/>
    </row>
    <row r="33" spans="2:15" s="5" customFormat="1" ht="9.75">
      <c r="B33" s="24"/>
      <c r="C33" s="5" t="s">
        <v>16</v>
      </c>
      <c r="D33" s="124">
        <v>135.86</v>
      </c>
      <c r="E33" s="124">
        <v>2806.2</v>
      </c>
      <c r="F33" s="124">
        <v>144.60071301077204</v>
      </c>
      <c r="G33" s="176">
        <v>243998</v>
      </c>
      <c r="H33" s="176">
        <v>219000</v>
      </c>
      <c r="I33" s="172">
        <v>59996.38678923369</v>
      </c>
      <c r="J33" s="124">
        <v>53</v>
      </c>
      <c r="K33" s="117"/>
      <c r="L33" s="118"/>
      <c r="M33" s="118"/>
      <c r="N33" s="118"/>
      <c r="O33" s="118"/>
    </row>
    <row r="34" spans="2:15" s="5" customFormat="1" ht="9.75">
      <c r="B34" s="24"/>
      <c r="C34" s="5" t="s">
        <v>17</v>
      </c>
      <c r="D34" s="124">
        <v>156.78</v>
      </c>
      <c r="E34" s="124">
        <v>3112.8</v>
      </c>
      <c r="F34" s="124">
        <v>167.88313184053914</v>
      </c>
      <c r="G34" s="176">
        <v>280224</v>
      </c>
      <c r="H34" s="176">
        <v>313300</v>
      </c>
      <c r="I34" s="172">
        <v>60423.63288347187</v>
      </c>
      <c r="J34" s="124">
        <v>53</v>
      </c>
      <c r="K34" s="117"/>
      <c r="L34" s="118"/>
      <c r="M34" s="118"/>
      <c r="N34" s="118"/>
      <c r="O34" s="118"/>
    </row>
    <row r="35" spans="2:15" s="5" customFormat="1" ht="9.75">
      <c r="B35" s="24"/>
      <c r="C35" s="5" t="s">
        <v>18</v>
      </c>
      <c r="D35" s="124">
        <v>141.02</v>
      </c>
      <c r="E35" s="124">
        <v>3028.9</v>
      </c>
      <c r="F35" s="125">
        <v>152.9723257399304</v>
      </c>
      <c r="G35" s="118">
        <v>260786.99999999997</v>
      </c>
      <c r="H35" s="118">
        <v>266200</v>
      </c>
      <c r="I35" s="117">
        <v>60361.28068104919</v>
      </c>
      <c r="J35" s="11">
        <v>53</v>
      </c>
      <c r="K35" s="117"/>
      <c r="L35" s="118"/>
      <c r="M35" s="118"/>
      <c r="N35" s="118"/>
      <c r="O35" s="118"/>
    </row>
    <row r="36" spans="2:15" s="5" customFormat="1" ht="9.75">
      <c r="B36" s="24"/>
      <c r="C36" s="5" t="s">
        <v>19</v>
      </c>
      <c r="D36" s="124">
        <v>161.94</v>
      </c>
      <c r="E36" s="124">
        <v>2887</v>
      </c>
      <c r="F36" s="125">
        <v>164.62089576269273</v>
      </c>
      <c r="G36" s="118">
        <v>287425</v>
      </c>
      <c r="H36" s="118">
        <v>285750</v>
      </c>
      <c r="I36" s="117">
        <v>60157.498802775015</v>
      </c>
      <c r="J36" s="11">
        <v>56</v>
      </c>
      <c r="K36" s="117"/>
      <c r="L36" s="118"/>
      <c r="M36" s="118"/>
      <c r="N36" s="118"/>
      <c r="O36" s="118"/>
    </row>
    <row r="37" spans="2:15" s="5" customFormat="1" ht="9.75">
      <c r="B37" s="24"/>
      <c r="C37" s="5" t="s">
        <v>20</v>
      </c>
      <c r="D37" s="124">
        <v>151.69</v>
      </c>
      <c r="E37" s="124">
        <v>2756.2</v>
      </c>
      <c r="F37" s="125">
        <v>156.19533341512044</v>
      </c>
      <c r="G37" s="118">
        <v>274886</v>
      </c>
      <c r="H37" s="118">
        <v>277800</v>
      </c>
      <c r="I37" s="117">
        <v>60546.04295623768</v>
      </c>
      <c r="J37" s="11">
        <v>56</v>
      </c>
      <c r="K37" s="117"/>
      <c r="L37" s="118"/>
      <c r="M37" s="118"/>
      <c r="N37" s="118"/>
      <c r="O37" s="118"/>
    </row>
    <row r="38" spans="2:15" s="5" customFormat="1" ht="9.75">
      <c r="B38" s="24"/>
      <c r="C38" s="5" t="s">
        <v>21</v>
      </c>
      <c r="D38" s="124">
        <v>167.32</v>
      </c>
      <c r="E38" s="124">
        <v>3001.2</v>
      </c>
      <c r="F38" s="125">
        <v>162.4677954832706</v>
      </c>
      <c r="G38" s="118">
        <v>274445</v>
      </c>
      <c r="H38" s="118">
        <v>301050</v>
      </c>
      <c r="I38" s="117">
        <v>60353.40707766345</v>
      </c>
      <c r="J38" s="11">
        <v>56</v>
      </c>
      <c r="K38" s="117"/>
      <c r="L38" s="118"/>
      <c r="M38" s="118"/>
      <c r="N38" s="118"/>
      <c r="O38" s="118"/>
    </row>
    <row r="39" spans="2:15" s="5" customFormat="1" ht="9.75">
      <c r="B39" s="24"/>
      <c r="C39" s="5" t="s">
        <v>22</v>
      </c>
      <c r="D39" s="124">
        <v>186.98</v>
      </c>
      <c r="E39" s="124">
        <v>2871</v>
      </c>
      <c r="F39" s="125">
        <v>176.35855821045212</v>
      </c>
      <c r="G39" s="118">
        <v>301264</v>
      </c>
      <c r="H39" s="118">
        <v>332800</v>
      </c>
      <c r="I39" s="117">
        <v>60422.270346480924</v>
      </c>
      <c r="J39" s="11">
        <v>54</v>
      </c>
      <c r="K39" s="117"/>
      <c r="L39" s="118"/>
      <c r="M39" s="118"/>
      <c r="N39" s="118"/>
      <c r="O39" s="118"/>
    </row>
    <row r="40" spans="2:15" s="5" customFormat="1" ht="9.75">
      <c r="B40" s="24"/>
      <c r="C40" s="5" t="s">
        <v>23</v>
      </c>
      <c r="D40" s="124">
        <v>156.57</v>
      </c>
      <c r="E40" s="124">
        <v>2863.8</v>
      </c>
      <c r="F40" s="125">
        <v>163.9549682516601</v>
      </c>
      <c r="G40" s="118">
        <v>282159</v>
      </c>
      <c r="H40" s="118">
        <v>288500</v>
      </c>
      <c r="I40" s="117">
        <v>60917.73819187749</v>
      </c>
      <c r="J40" s="11">
        <v>54</v>
      </c>
      <c r="K40" s="117"/>
      <c r="L40" s="118"/>
      <c r="M40" s="118"/>
      <c r="N40" s="118"/>
      <c r="O40" s="118"/>
    </row>
    <row r="41" spans="2:15" s="5" customFormat="1" ht="9.75">
      <c r="B41" s="24"/>
      <c r="C41" s="5" t="s">
        <v>24</v>
      </c>
      <c r="D41" s="124">
        <v>184.45</v>
      </c>
      <c r="E41" s="124">
        <v>3154.1</v>
      </c>
      <c r="F41" s="125">
        <v>174.39755788575195</v>
      </c>
      <c r="G41" s="118">
        <v>305659</v>
      </c>
      <c r="H41" s="118">
        <v>324500</v>
      </c>
      <c r="I41" s="117">
        <v>61679.501416068706</v>
      </c>
      <c r="J41" s="11">
        <v>50</v>
      </c>
      <c r="K41" s="117"/>
      <c r="L41" s="118"/>
      <c r="M41" s="118"/>
      <c r="N41" s="118"/>
      <c r="O41" s="118"/>
    </row>
    <row r="42" spans="2:10" ht="9.75">
      <c r="B42" s="24"/>
      <c r="C42" s="5" t="s">
        <v>25</v>
      </c>
      <c r="D42" s="124">
        <v>165.19</v>
      </c>
      <c r="E42" s="124">
        <v>2843.8</v>
      </c>
      <c r="F42" s="125">
        <v>164.51228411729122</v>
      </c>
      <c r="G42" s="118">
        <v>291384</v>
      </c>
      <c r="H42" s="118">
        <v>314700</v>
      </c>
      <c r="I42" s="117">
        <v>61046.37858207214</v>
      </c>
      <c r="J42" s="11">
        <v>51</v>
      </c>
    </row>
    <row r="43" spans="2:10" ht="9.75">
      <c r="B43" s="130"/>
      <c r="C43" s="26" t="s">
        <v>26</v>
      </c>
      <c r="D43" s="128">
        <v>144.02</v>
      </c>
      <c r="E43" s="128">
        <v>2604.4</v>
      </c>
      <c r="F43" s="129">
        <v>153.32728792606468</v>
      </c>
      <c r="G43" s="174">
        <v>253041</v>
      </c>
      <c r="H43" s="174">
        <v>268300</v>
      </c>
      <c r="I43" s="166">
        <v>62565.51936765915</v>
      </c>
      <c r="J43" s="134">
        <v>51</v>
      </c>
    </row>
    <row r="44" spans="2:10" ht="9.75">
      <c r="B44" s="24">
        <v>2013</v>
      </c>
      <c r="C44" s="5" t="s">
        <v>27</v>
      </c>
      <c r="D44" s="124">
        <v>165.11</v>
      </c>
      <c r="E44" s="124">
        <v>2821.6</v>
      </c>
      <c r="F44" s="125">
        <v>156.78228981801468</v>
      </c>
      <c r="G44" s="118">
        <v>273204</v>
      </c>
      <c r="H44" s="118">
        <v>292200</v>
      </c>
      <c r="I44" s="117">
        <v>61134.28866616821</v>
      </c>
      <c r="J44" s="11">
        <v>49</v>
      </c>
    </row>
    <row r="45" spans="2:10" ht="9.75">
      <c r="B45" s="24"/>
      <c r="C45" s="5" t="s">
        <v>16</v>
      </c>
      <c r="D45" s="124">
        <v>139.93</v>
      </c>
      <c r="E45" s="124">
        <v>2629.4</v>
      </c>
      <c r="F45" s="125">
        <v>144.41890657311868</v>
      </c>
      <c r="G45" s="118">
        <v>250075</v>
      </c>
      <c r="H45" s="118">
        <v>240800</v>
      </c>
      <c r="I45" s="117">
        <v>61482.738988829085</v>
      </c>
      <c r="J45" s="11">
        <v>50</v>
      </c>
    </row>
    <row r="46" spans="2:10" ht="9.75">
      <c r="B46" s="24"/>
      <c r="C46" s="5" t="s">
        <v>17</v>
      </c>
      <c r="D46" s="124">
        <v>161.3</v>
      </c>
      <c r="E46" s="124">
        <v>2848.1</v>
      </c>
      <c r="F46" s="125">
        <v>163.9063912622723</v>
      </c>
      <c r="G46" s="118">
        <v>278478</v>
      </c>
      <c r="H46" s="118">
        <v>329100</v>
      </c>
      <c r="I46" s="117">
        <v>61249.77919088179</v>
      </c>
      <c r="J46" s="11">
        <v>52</v>
      </c>
    </row>
    <row r="47" spans="2:10" ht="9.75">
      <c r="B47" s="24"/>
      <c r="C47" s="5" t="s">
        <v>18</v>
      </c>
      <c r="D47" s="124">
        <v>179.27</v>
      </c>
      <c r="E47" s="124">
        <v>2918.1</v>
      </c>
      <c r="F47" s="125">
        <v>169.77565758365776</v>
      </c>
      <c r="G47" s="118">
        <v>291200</v>
      </c>
      <c r="H47" s="118">
        <v>352400</v>
      </c>
      <c r="I47" s="117">
        <v>61697.26059336209</v>
      </c>
      <c r="J47" s="11">
        <v>53</v>
      </c>
    </row>
    <row r="48" spans="2:10" ht="9.75">
      <c r="B48" s="24"/>
      <c r="C48" s="5" t="s">
        <v>19</v>
      </c>
      <c r="D48" s="124">
        <v>170.26</v>
      </c>
      <c r="E48" s="124">
        <v>3006.8</v>
      </c>
      <c r="F48" s="125">
        <v>169.9245293620373</v>
      </c>
      <c r="G48" s="118">
        <v>293301</v>
      </c>
      <c r="H48" s="118">
        <v>344547</v>
      </c>
      <c r="I48" s="117">
        <v>62160.31957457238</v>
      </c>
      <c r="J48" s="11">
        <v>53</v>
      </c>
    </row>
    <row r="49" spans="2:10" ht="9.75">
      <c r="B49" s="24"/>
      <c r="C49" s="5" t="s">
        <v>20</v>
      </c>
      <c r="D49" s="124">
        <v>167.53</v>
      </c>
      <c r="E49" s="124">
        <v>2826</v>
      </c>
      <c r="F49" s="125">
        <v>163.38115822470908</v>
      </c>
      <c r="G49" s="118">
        <v>270671</v>
      </c>
      <c r="H49" s="118">
        <v>323880</v>
      </c>
      <c r="I49" s="117">
        <v>62590.27985580217</v>
      </c>
      <c r="J49" s="11">
        <v>55</v>
      </c>
    </row>
    <row r="50" spans="2:10" ht="9.75">
      <c r="B50" s="24"/>
      <c r="C50" s="5" t="s">
        <v>21</v>
      </c>
      <c r="D50" s="124">
        <v>189.81</v>
      </c>
      <c r="E50" s="124">
        <v>2913.5</v>
      </c>
      <c r="F50" s="125">
        <v>171.77022396089816</v>
      </c>
      <c r="G50" s="118">
        <v>282354</v>
      </c>
      <c r="H50" s="118">
        <v>317900</v>
      </c>
      <c r="I50" s="117">
        <v>63054.301038345184</v>
      </c>
      <c r="J50" s="11">
        <v>55</v>
      </c>
    </row>
    <row r="51" spans="2:10" ht="9.75">
      <c r="B51" s="24"/>
      <c r="C51" s="5" t="s">
        <v>22</v>
      </c>
      <c r="D51" s="124">
        <v>193.72</v>
      </c>
      <c r="E51" s="124">
        <v>2988</v>
      </c>
      <c r="F51" s="125">
        <v>176.94813739437967</v>
      </c>
      <c r="G51" s="118">
        <v>291435</v>
      </c>
      <c r="H51" s="118">
        <v>342800</v>
      </c>
      <c r="I51" s="117">
        <v>63537.59485958512</v>
      </c>
      <c r="J51" s="11">
        <v>57</v>
      </c>
    </row>
    <row r="52" spans="2:10" ht="9.75">
      <c r="B52" s="24"/>
      <c r="C52" s="5" t="s">
        <v>23</v>
      </c>
      <c r="D52" s="124">
        <v>177.59</v>
      </c>
      <c r="E52" s="124">
        <v>2974.8</v>
      </c>
      <c r="F52" s="125">
        <v>171.2090478455752</v>
      </c>
      <c r="G52" s="118">
        <v>287424</v>
      </c>
      <c r="H52" s="118">
        <v>322400</v>
      </c>
      <c r="I52" s="117">
        <v>63765.37854974137</v>
      </c>
      <c r="J52" s="11">
        <v>58</v>
      </c>
    </row>
    <row r="53" spans="2:10" ht="9.75">
      <c r="B53" s="24"/>
      <c r="C53" s="5" t="s">
        <v>24</v>
      </c>
      <c r="D53" s="124">
        <v>203.1</v>
      </c>
      <c r="E53" s="124">
        <v>2977.7</v>
      </c>
      <c r="F53" s="125">
        <v>179.70733881962903</v>
      </c>
      <c r="G53" s="118">
        <v>319768</v>
      </c>
      <c r="H53" s="118">
        <v>322500</v>
      </c>
      <c r="I53" s="117">
        <v>63557.06397768327</v>
      </c>
      <c r="J53" s="11">
        <v>55</v>
      </c>
    </row>
    <row r="54" spans="2:10" ht="9.75">
      <c r="B54" s="24"/>
      <c r="C54" s="5" t="s">
        <v>25</v>
      </c>
      <c r="D54" s="124">
        <v>174.95</v>
      </c>
      <c r="E54" s="124">
        <v>2707.2</v>
      </c>
      <c r="F54" s="125">
        <v>164.55714889677094</v>
      </c>
      <c r="G54" s="118">
        <v>300823</v>
      </c>
      <c r="H54" s="118">
        <v>293289</v>
      </c>
      <c r="I54" s="117">
        <v>64990.24844638163</v>
      </c>
      <c r="J54" s="11">
        <v>56</v>
      </c>
    </row>
    <row r="55" spans="2:10" ht="9.75">
      <c r="B55" s="130"/>
      <c r="C55" s="18" t="s">
        <v>26</v>
      </c>
      <c r="D55" s="128">
        <v>150.91</v>
      </c>
      <c r="E55" s="128">
        <v>2655</v>
      </c>
      <c r="F55" s="128">
        <v>154.9517728995954</v>
      </c>
      <c r="G55" s="118">
        <v>260425</v>
      </c>
      <c r="H55" s="118">
        <v>230892</v>
      </c>
      <c r="I55" s="171">
        <v>63935.81991542754</v>
      </c>
      <c r="J55" s="128">
        <v>55</v>
      </c>
    </row>
    <row r="56" spans="2:10" ht="9.75">
      <c r="B56" s="185">
        <v>2014</v>
      </c>
      <c r="C56" s="149" t="s">
        <v>27</v>
      </c>
      <c r="D56" s="186">
        <v>185.66</v>
      </c>
      <c r="E56" s="186">
        <v>2738.1</v>
      </c>
      <c r="F56" s="186">
        <v>156.10238878991592</v>
      </c>
      <c r="G56" s="186">
        <v>277751</v>
      </c>
      <c r="H56" s="186">
        <v>237300</v>
      </c>
      <c r="I56" s="186">
        <v>67570.3989804304</v>
      </c>
      <c r="J56" s="186">
        <v>53</v>
      </c>
    </row>
    <row r="57" spans="2:10" ht="9.75">
      <c r="B57" s="24"/>
      <c r="C57" s="15" t="s">
        <v>16</v>
      </c>
      <c r="D57" s="160">
        <v>158.26</v>
      </c>
      <c r="E57" s="160">
        <v>2621.8</v>
      </c>
      <c r="F57" s="160">
        <v>158.47086621894388</v>
      </c>
      <c r="G57" s="160">
        <v>264833</v>
      </c>
      <c r="H57" s="160">
        <v>281600</v>
      </c>
      <c r="I57" s="160">
        <v>66631.02912648638</v>
      </c>
      <c r="J57" s="160">
        <v>56</v>
      </c>
    </row>
    <row r="58" spans="1:10" ht="9.75">
      <c r="A58" s="5"/>
      <c r="B58" s="24"/>
      <c r="C58" s="15" t="s">
        <v>17</v>
      </c>
      <c r="D58" s="160">
        <v>161.65</v>
      </c>
      <c r="E58" s="160">
        <v>2976.4</v>
      </c>
      <c r="F58" s="160">
        <v>161.32167795903396</v>
      </c>
      <c r="G58" s="160">
        <v>283907</v>
      </c>
      <c r="H58" s="160">
        <v>272800</v>
      </c>
      <c r="I58" s="160">
        <v>64320.57494561142</v>
      </c>
      <c r="J58" s="160">
        <v>58</v>
      </c>
    </row>
    <row r="59" spans="1:10" ht="9.75">
      <c r="A59" s="5"/>
      <c r="B59" s="24"/>
      <c r="C59" s="15" t="s">
        <v>18</v>
      </c>
      <c r="D59" s="160">
        <v>171.7</v>
      </c>
      <c r="E59" s="160">
        <v>2767.3</v>
      </c>
      <c r="F59" s="160">
        <v>159.91518831139655</v>
      </c>
      <c r="G59" s="160">
        <v>275990</v>
      </c>
      <c r="H59" s="160">
        <v>277091</v>
      </c>
      <c r="I59" s="160">
        <v>64285.287655894805</v>
      </c>
      <c r="J59" s="160">
        <v>56</v>
      </c>
    </row>
    <row r="60" spans="1:10" ht="9.75">
      <c r="A60" s="5"/>
      <c r="B60" s="24"/>
      <c r="C60" s="15" t="s">
        <v>19</v>
      </c>
      <c r="D60" s="160">
        <v>181.14</v>
      </c>
      <c r="E60" s="160">
        <v>2873.4</v>
      </c>
      <c r="F60" s="160">
        <v>165.5244948650386</v>
      </c>
      <c r="G60" s="160">
        <v>289007</v>
      </c>
      <c r="H60" s="160">
        <v>281355</v>
      </c>
      <c r="I60" s="160">
        <v>64169.620433353506</v>
      </c>
      <c r="J60" s="160">
        <v>58</v>
      </c>
    </row>
    <row r="61" spans="1:10" ht="9.75">
      <c r="A61" s="5"/>
      <c r="B61" s="24"/>
      <c r="C61" s="15" t="s">
        <v>20</v>
      </c>
      <c r="D61" s="160">
        <v>154.56</v>
      </c>
      <c r="E61" s="160">
        <v>2721.6</v>
      </c>
      <c r="F61" s="160">
        <v>150.65201179135042</v>
      </c>
      <c r="G61" s="160">
        <v>261572</v>
      </c>
      <c r="H61" s="160">
        <v>215934</v>
      </c>
      <c r="I61" s="160">
        <v>63648.4526611858</v>
      </c>
      <c r="J61" s="160">
        <v>61</v>
      </c>
    </row>
    <row r="62" spans="1:10" ht="9.75">
      <c r="A62" s="5"/>
      <c r="B62" s="24"/>
      <c r="C62" s="15" t="s">
        <v>21</v>
      </c>
      <c r="D62" s="160">
        <v>189.99</v>
      </c>
      <c r="E62" s="160">
        <v>2929.3</v>
      </c>
      <c r="F62" s="160">
        <v>165.5754708102122</v>
      </c>
      <c r="G62" s="160">
        <v>290635</v>
      </c>
      <c r="H62" s="160">
        <v>252712</v>
      </c>
      <c r="I62" s="160">
        <v>63282.6045032342</v>
      </c>
      <c r="J62" s="160">
        <v>62</v>
      </c>
    </row>
    <row r="63" spans="1:10" ht="9.75">
      <c r="A63" s="5"/>
      <c r="B63" s="24"/>
      <c r="C63" s="15" t="s">
        <v>22</v>
      </c>
      <c r="D63" s="160">
        <v>182.51</v>
      </c>
      <c r="E63" s="160">
        <v>2946.2</v>
      </c>
      <c r="F63" s="160">
        <v>165.43118382333992</v>
      </c>
      <c r="G63" s="160">
        <v>294636</v>
      </c>
      <c r="H63" s="160">
        <v>264608</v>
      </c>
      <c r="I63" s="160">
        <v>63667.428491445775</v>
      </c>
      <c r="J63" s="160">
        <v>63</v>
      </c>
    </row>
    <row r="64" spans="1:10" ht="9.75">
      <c r="A64" s="5"/>
      <c r="B64" s="24"/>
      <c r="C64" s="15" t="s">
        <v>23</v>
      </c>
      <c r="D64" s="160">
        <v>183.18</v>
      </c>
      <c r="E64" s="160">
        <v>2861.3</v>
      </c>
      <c r="F64" s="160">
        <v>165.34630217444072</v>
      </c>
      <c r="G64" s="160">
        <v>294615</v>
      </c>
      <c r="H64" s="160">
        <v>300845</v>
      </c>
      <c r="I64" s="160">
        <v>63144.483446009246</v>
      </c>
      <c r="J64" s="160">
        <v>63</v>
      </c>
    </row>
    <row r="65" spans="1:10" ht="9.75">
      <c r="A65" s="5"/>
      <c r="B65" s="24"/>
      <c r="C65" s="15" t="s">
        <v>24</v>
      </c>
      <c r="D65" s="160">
        <v>185.62</v>
      </c>
      <c r="E65" s="160">
        <v>3051.6</v>
      </c>
      <c r="F65" s="160">
        <v>174.27170081957763</v>
      </c>
      <c r="G65" s="160">
        <v>314102</v>
      </c>
      <c r="H65" s="160">
        <v>293328</v>
      </c>
      <c r="I65" s="160">
        <v>65301.418478815336</v>
      </c>
      <c r="J65" s="160">
        <v>63</v>
      </c>
    </row>
    <row r="66" spans="1:10" ht="9.75">
      <c r="A66" s="5"/>
      <c r="B66" s="24"/>
      <c r="C66" s="15" t="s">
        <v>25</v>
      </c>
      <c r="D66" s="160">
        <v>162.3</v>
      </c>
      <c r="E66" s="160">
        <v>2676.5</v>
      </c>
      <c r="F66" s="160">
        <v>159.6880374206329</v>
      </c>
      <c r="G66" s="160">
        <v>293922</v>
      </c>
      <c r="H66" s="160">
        <v>264830</v>
      </c>
      <c r="I66" s="160">
        <v>63938.7509390337</v>
      </c>
      <c r="J66" s="160">
        <v>61</v>
      </c>
    </row>
    <row r="67" spans="1:10" ht="9.75">
      <c r="A67" s="5"/>
      <c r="B67" s="130"/>
      <c r="C67" s="18" t="s">
        <v>26</v>
      </c>
      <c r="D67" s="161">
        <v>143.75</v>
      </c>
      <c r="E67" s="161">
        <v>2627.9</v>
      </c>
      <c r="F67" s="161">
        <v>153.08531086214674</v>
      </c>
      <c r="G67" s="161">
        <v>262744</v>
      </c>
      <c r="H67" s="161">
        <v>204029</v>
      </c>
      <c r="I67" s="161">
        <v>61128.37556230932</v>
      </c>
      <c r="J67" s="161">
        <v>59</v>
      </c>
    </row>
    <row r="68" spans="1:10" ht="9.75">
      <c r="A68" s="5"/>
      <c r="B68" s="24">
        <v>2015</v>
      </c>
      <c r="C68" s="15" t="s">
        <v>27</v>
      </c>
      <c r="D68" s="160">
        <v>164.95</v>
      </c>
      <c r="E68" s="160">
        <v>2965.1</v>
      </c>
      <c r="F68" s="160">
        <v>147.92116207517668</v>
      </c>
      <c r="G68" s="160">
        <v>277105</v>
      </c>
      <c r="H68" s="160">
        <v>204820</v>
      </c>
      <c r="I68" s="160">
        <v>59371.97442072754</v>
      </c>
      <c r="J68" s="160">
        <v>58</v>
      </c>
    </row>
    <row r="69" spans="1:10" ht="9.75">
      <c r="A69" s="5"/>
      <c r="B69" s="24"/>
      <c r="C69" s="15" t="s">
        <v>16</v>
      </c>
      <c r="D69" s="160">
        <v>142.5</v>
      </c>
      <c r="E69" s="160">
        <v>2680.8</v>
      </c>
      <c r="F69" s="160">
        <v>133.90447070260993</v>
      </c>
      <c r="G69" s="160">
        <v>254383</v>
      </c>
      <c r="H69" s="160">
        <v>200111</v>
      </c>
      <c r="I69" s="160">
        <v>54650.426321403655</v>
      </c>
      <c r="J69" s="160">
        <v>59</v>
      </c>
    </row>
    <row r="70" spans="1:10" ht="9.75">
      <c r="A70" s="5"/>
      <c r="B70" s="130"/>
      <c r="C70" s="18" t="s">
        <v>17</v>
      </c>
      <c r="D70" s="161"/>
      <c r="E70" s="161"/>
      <c r="F70" s="161"/>
      <c r="G70" s="161"/>
      <c r="H70" s="161"/>
      <c r="I70" s="161"/>
      <c r="J70" s="161">
        <v>61</v>
      </c>
    </row>
    <row r="71" spans="2:10" ht="9.75">
      <c r="B71" s="24"/>
      <c r="C71" s="15" t="s">
        <v>184</v>
      </c>
      <c r="D71" s="160"/>
      <c r="E71" s="160"/>
      <c r="F71" s="160"/>
      <c r="G71" s="160"/>
      <c r="H71" s="160"/>
      <c r="I71" s="160"/>
      <c r="J71" s="160"/>
    </row>
    <row r="72" spans="2:10" ht="20.25">
      <c r="B72" s="24"/>
      <c r="C72" s="194" t="s">
        <v>264</v>
      </c>
      <c r="D72" s="160">
        <f aca="true" t="shared" si="0" ref="D72:I72">(D69/D57-1)*100</f>
        <v>-9.958296474156448</v>
      </c>
      <c r="E72" s="160">
        <f t="shared" si="0"/>
        <v>2.2503623464795286</v>
      </c>
      <c r="F72" s="160">
        <f t="shared" si="0"/>
        <v>-15.50215260538359</v>
      </c>
      <c r="G72" s="160">
        <f t="shared" si="0"/>
        <v>-3.9458828771338883</v>
      </c>
      <c r="H72" s="160">
        <f t="shared" si="0"/>
        <v>-28.937855113636367</v>
      </c>
      <c r="I72" s="160">
        <f t="shared" si="0"/>
        <v>-17.98051592800678</v>
      </c>
      <c r="J72" s="160">
        <f>(J70/J58-1)*100</f>
        <v>5.1724137931034475</v>
      </c>
    </row>
    <row r="73" spans="2:10" ht="9.75">
      <c r="B73" s="24"/>
      <c r="C73" s="15" t="s">
        <v>186</v>
      </c>
      <c r="D73" s="160">
        <f aca="true" t="shared" si="1" ref="D73:I73">(SUM(D68:D69)/SUM(D56:D57)-1)*100</f>
        <v>-10.604210281460801</v>
      </c>
      <c r="E73" s="160">
        <f t="shared" si="1"/>
        <v>5.335920446276976</v>
      </c>
      <c r="F73" s="160">
        <f t="shared" si="1"/>
        <v>-10.410173690751579</v>
      </c>
      <c r="G73" s="160">
        <f t="shared" si="1"/>
        <v>-2.0450289724724624</v>
      </c>
      <c r="H73" s="160">
        <f t="shared" si="1"/>
        <v>-21.96357679707073</v>
      </c>
      <c r="I73" s="160">
        <f t="shared" si="1"/>
        <v>-15.036373047169938</v>
      </c>
      <c r="J73" s="160">
        <f>(SUM(J68:J70)/SUM(J56:J58)-1)*100</f>
        <v>6.586826347305386</v>
      </c>
    </row>
    <row r="74" spans="2:10" ht="9.75">
      <c r="B74" s="130"/>
      <c r="C74" s="18" t="s">
        <v>185</v>
      </c>
      <c r="D74" s="161">
        <f aca="true" t="shared" si="2" ref="D74:I74">(SUM(D58:D69)/SUM(D46:D57)-1)*100</f>
        <v>-4.190100172319122</v>
      </c>
      <c r="E74" s="161">
        <f t="shared" si="2"/>
        <v>-0.2858806557990978</v>
      </c>
      <c r="F74" s="161">
        <f t="shared" si="2"/>
        <v>-4.901655478812506</v>
      </c>
      <c r="G74" s="161">
        <f t="shared" si="2"/>
        <v>-0.7560415309453394</v>
      </c>
      <c r="H74" s="161">
        <f t="shared" si="2"/>
        <v>-18.010694834380935</v>
      </c>
      <c r="I74" s="161">
        <f t="shared" si="2"/>
        <v>-1.8084689908015927</v>
      </c>
      <c r="J74" s="161">
        <f>(SUM(J59:J70)/SUM(J47:J58)-1)*100</f>
        <v>9.036144578313255</v>
      </c>
    </row>
    <row r="75" spans="2:10" ht="9.75">
      <c r="B75" s="24"/>
      <c r="C75" s="15" t="s">
        <v>216</v>
      </c>
      <c r="D75" s="160"/>
      <c r="E75" s="160"/>
      <c r="F75" s="160"/>
      <c r="G75" s="160"/>
      <c r="H75" s="160"/>
      <c r="I75" s="160"/>
      <c r="J75" s="160"/>
    </row>
    <row r="76" spans="2:10" ht="9.75">
      <c r="B76" s="24"/>
      <c r="C76" s="5"/>
      <c r="D76" s="5"/>
      <c r="E76" s="5"/>
      <c r="F76" s="5"/>
      <c r="G76" s="51"/>
      <c r="H76" s="51"/>
      <c r="I76" s="51"/>
      <c r="J76" s="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SheetLayoutView="100" zoomScalePageLayoutView="0" workbookViewId="0" topLeftCell="A22">
      <selection activeCell="F78" sqref="F78"/>
    </sheetView>
  </sheetViews>
  <sheetFormatPr defaultColWidth="9.140625" defaultRowHeight="12.75"/>
  <cols>
    <col min="1" max="1" width="3.421875" style="23" customWidth="1"/>
    <col min="2" max="2" width="5.8515625" style="127" customWidth="1"/>
    <col min="3" max="3" width="15.140625" style="23" customWidth="1"/>
    <col min="4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15" customWidth="1"/>
    <col min="10" max="10" width="9.140625" style="23" customWidth="1"/>
    <col min="11" max="11" width="9.140625" style="116" customWidth="1"/>
    <col min="12" max="13" width="9.140625" style="117" customWidth="1"/>
    <col min="14" max="17" width="9.140625" style="118" customWidth="1"/>
    <col min="18" max="16384" width="9.140625" style="23" customWidth="1"/>
  </cols>
  <sheetData>
    <row r="1" spans="2:10" ht="12.75">
      <c r="B1" s="70" t="s">
        <v>182</v>
      </c>
      <c r="E1" s="11"/>
      <c r="F1" s="11"/>
      <c r="G1" s="11"/>
      <c r="H1" s="11"/>
      <c r="I1" s="73"/>
      <c r="J1" s="73" t="str">
        <f>'[1]Tab 1'!K1</f>
        <v>Carta de Conjuntura | Abr 2015</v>
      </c>
    </row>
    <row r="2" spans="2:9" ht="12.75">
      <c r="B2" s="110"/>
      <c r="E2" s="119"/>
      <c r="F2" s="119"/>
      <c r="G2" s="119"/>
      <c r="H2" s="119"/>
      <c r="I2" s="119"/>
    </row>
    <row r="3" spans="2:4" ht="9.75">
      <c r="B3" s="22"/>
      <c r="C3" s="120" t="s">
        <v>30</v>
      </c>
      <c r="D3" s="120"/>
    </row>
    <row r="4" spans="2:4" ht="9.75">
      <c r="B4" s="22"/>
      <c r="C4" s="120" t="s">
        <v>222</v>
      </c>
      <c r="D4" s="120"/>
    </row>
    <row r="5" spans="2:9" ht="9.75">
      <c r="B5" s="9"/>
      <c r="C5" s="9" t="s">
        <v>231</v>
      </c>
      <c r="D5" s="27"/>
      <c r="E5" s="5"/>
      <c r="F5" s="5"/>
      <c r="G5" s="5"/>
      <c r="H5" s="5"/>
      <c r="I5" s="25"/>
    </row>
    <row r="6" spans="2:9" ht="9.75">
      <c r="B6" s="9"/>
      <c r="C6" s="27"/>
      <c r="D6" s="27"/>
      <c r="E6" s="5"/>
      <c r="F6" s="5"/>
      <c r="G6" s="5"/>
      <c r="H6" s="5"/>
      <c r="I6" s="25"/>
    </row>
    <row r="7" spans="2:17" s="39" customFormat="1" ht="34.5" customHeight="1" thickBot="1">
      <c r="B7" s="13"/>
      <c r="C7" s="13" t="s">
        <v>1</v>
      </c>
      <c r="D7" s="14" t="s">
        <v>180</v>
      </c>
      <c r="E7" s="14" t="s">
        <v>13</v>
      </c>
      <c r="F7" s="14" t="s">
        <v>122</v>
      </c>
      <c r="G7" s="121" t="s">
        <v>227</v>
      </c>
      <c r="H7" s="121" t="s">
        <v>14</v>
      </c>
      <c r="I7" s="122" t="s">
        <v>15</v>
      </c>
      <c r="J7" s="122" t="s">
        <v>215</v>
      </c>
      <c r="K7" s="123"/>
      <c r="L7" s="117"/>
      <c r="M7" s="117"/>
      <c r="N7" s="118"/>
      <c r="O7" s="118"/>
      <c r="P7" s="118"/>
      <c r="Q7" s="118"/>
    </row>
    <row r="8" spans="2:10" s="5" customFormat="1" ht="10.5" thickTop="1">
      <c r="B8" s="24">
        <v>2010</v>
      </c>
      <c r="C8" s="5" t="s">
        <v>27</v>
      </c>
      <c r="D8" s="124">
        <v>136.561932304662</v>
      </c>
      <c r="E8" s="124">
        <v>2802.59901467966</v>
      </c>
      <c r="F8" s="28">
        <v>139.811118199572</v>
      </c>
      <c r="G8" s="117">
        <v>260115.88008732817</v>
      </c>
      <c r="H8" s="117">
        <v>277947.6093880448</v>
      </c>
      <c r="I8" s="117">
        <v>55442.87224606535</v>
      </c>
      <c r="J8" s="177">
        <v>53.2</v>
      </c>
    </row>
    <row r="9" spans="2:11" ht="9.75">
      <c r="B9" s="24"/>
      <c r="C9" s="5" t="s">
        <v>16</v>
      </c>
      <c r="D9" s="124">
        <v>143.256810849924</v>
      </c>
      <c r="E9" s="124">
        <v>2678.83010527966</v>
      </c>
      <c r="F9" s="28">
        <v>143.828308397739</v>
      </c>
      <c r="G9" s="117">
        <v>264962.59699490306</v>
      </c>
      <c r="H9" s="117">
        <v>273755.5546628103</v>
      </c>
      <c r="I9" s="117">
        <v>55959.929229261776</v>
      </c>
      <c r="J9" s="177">
        <v>50.2</v>
      </c>
      <c r="K9" s="126"/>
    </row>
    <row r="10" spans="2:10" ht="9.75">
      <c r="B10" s="24"/>
      <c r="C10" s="5" t="s">
        <v>17</v>
      </c>
      <c r="D10" s="124">
        <v>150.853954501474</v>
      </c>
      <c r="E10" s="124">
        <v>2755.45009467405</v>
      </c>
      <c r="F10" s="28">
        <v>148.286008209044</v>
      </c>
      <c r="G10" s="117">
        <v>262537.1953080478</v>
      </c>
      <c r="H10" s="117">
        <v>290155.691007218</v>
      </c>
      <c r="I10" s="117">
        <v>55781.85339895211</v>
      </c>
      <c r="J10" s="177">
        <v>50.5</v>
      </c>
    </row>
    <row r="11" spans="2:10" ht="9.75">
      <c r="B11" s="24"/>
      <c r="C11" s="5" t="s">
        <v>18</v>
      </c>
      <c r="D11" s="124">
        <v>152.083952191287</v>
      </c>
      <c r="E11" s="124">
        <v>2730.76992054003</v>
      </c>
      <c r="F11" s="28">
        <v>145.070660836869</v>
      </c>
      <c r="G11" s="117">
        <v>264602.27844128024</v>
      </c>
      <c r="H11" s="117">
        <v>273336.32666742144</v>
      </c>
      <c r="I11" s="117">
        <v>55464.04434067291</v>
      </c>
      <c r="J11" s="177">
        <v>48.6</v>
      </c>
    </row>
    <row r="12" spans="2:10" ht="9.75">
      <c r="B12" s="24"/>
      <c r="C12" s="5" t="s">
        <v>19</v>
      </c>
      <c r="D12" s="124">
        <v>146.163639140416</v>
      </c>
      <c r="E12" s="124">
        <v>2785.12882094727</v>
      </c>
      <c r="F12" s="28">
        <v>149.714836159999</v>
      </c>
      <c r="G12" s="117">
        <v>272540.10428430367</v>
      </c>
      <c r="H12" s="117">
        <v>282829.28456670843</v>
      </c>
      <c r="I12" s="117">
        <v>56425.014239235614</v>
      </c>
      <c r="J12" s="177">
        <v>49.7</v>
      </c>
    </row>
    <row r="13" spans="2:10" ht="9.75">
      <c r="B13" s="24"/>
      <c r="C13" s="5" t="s">
        <v>20</v>
      </c>
      <c r="D13" s="124">
        <v>147.564188939022</v>
      </c>
      <c r="E13" s="124">
        <v>2836.37547935214</v>
      </c>
      <c r="F13" s="28">
        <v>146.880412942695</v>
      </c>
      <c r="G13" s="117">
        <v>268374.3120703906</v>
      </c>
      <c r="H13" s="117">
        <v>272076.7580901423</v>
      </c>
      <c r="I13" s="117">
        <v>56378.28836695138</v>
      </c>
      <c r="J13" s="177">
        <v>47.4</v>
      </c>
    </row>
    <row r="14" spans="2:10" ht="9.75">
      <c r="B14" s="24"/>
      <c r="C14" s="5" t="s">
        <v>21</v>
      </c>
      <c r="D14" s="124">
        <v>155.629204254318</v>
      </c>
      <c r="E14" s="124">
        <v>2738.46004737267</v>
      </c>
      <c r="F14" s="28">
        <v>146.910485591015</v>
      </c>
      <c r="G14" s="117">
        <v>265405.43338964443</v>
      </c>
      <c r="H14" s="117">
        <v>277509.878610192</v>
      </c>
      <c r="I14" s="117">
        <v>56674.52979905221</v>
      </c>
      <c r="J14" s="177">
        <v>48.4</v>
      </c>
    </row>
    <row r="15" spans="2:10" ht="9.75">
      <c r="B15" s="24"/>
      <c r="C15" s="5" t="s">
        <v>22</v>
      </c>
      <c r="D15" s="124">
        <v>147.685832526309</v>
      </c>
      <c r="E15" s="124">
        <v>2746.56836092499</v>
      </c>
      <c r="F15" s="28">
        <v>149.860673627159</v>
      </c>
      <c r="G15" s="117">
        <v>259391.10439698142</v>
      </c>
      <c r="H15" s="117">
        <v>276354.69234720664</v>
      </c>
      <c r="I15" s="117">
        <v>56151.30674479039</v>
      </c>
      <c r="J15" s="177">
        <v>49.8</v>
      </c>
    </row>
    <row r="16" spans="2:10" ht="9.75">
      <c r="B16" s="24"/>
      <c r="C16" s="5" t="s">
        <v>23</v>
      </c>
      <c r="D16" s="124">
        <v>158.45335183433</v>
      </c>
      <c r="E16" s="124">
        <v>2687.2301525592</v>
      </c>
      <c r="F16" s="28">
        <v>149.143728166625</v>
      </c>
      <c r="G16" s="117">
        <v>261241.75843555533</v>
      </c>
      <c r="H16" s="117">
        <v>277781.5470039109</v>
      </c>
      <c r="I16" s="117">
        <v>56828.08810926314</v>
      </c>
      <c r="J16" s="177">
        <v>49.7</v>
      </c>
    </row>
    <row r="17" spans="2:10" ht="9.75">
      <c r="B17" s="24"/>
      <c r="C17" s="5" t="s">
        <v>24</v>
      </c>
      <c r="D17" s="124">
        <v>155.330963202208</v>
      </c>
      <c r="E17" s="124">
        <v>2807.71210729921</v>
      </c>
      <c r="F17" s="28">
        <v>149.846875151934</v>
      </c>
      <c r="G17" s="117">
        <v>259962.35556113493</v>
      </c>
      <c r="H17" s="117">
        <v>289647.13497454143</v>
      </c>
      <c r="I17" s="117">
        <v>56182.72425560997</v>
      </c>
      <c r="J17" s="177">
        <v>50.5</v>
      </c>
    </row>
    <row r="18" spans="2:10" ht="9.75">
      <c r="B18" s="24"/>
      <c r="C18" s="5" t="s">
        <v>25</v>
      </c>
      <c r="D18" s="124">
        <v>163.173956630038</v>
      </c>
      <c r="E18" s="124">
        <v>2700.34842290128</v>
      </c>
      <c r="F18" s="28">
        <v>150.034024228866</v>
      </c>
      <c r="G18" s="117">
        <v>261182.70932502297</v>
      </c>
      <c r="H18" s="117">
        <v>293524.09239343996</v>
      </c>
      <c r="I18" s="117">
        <v>57430.33858014424</v>
      </c>
      <c r="J18" s="28">
        <v>48.7</v>
      </c>
    </row>
    <row r="19" spans="2:10" ht="9.75">
      <c r="B19" s="130"/>
      <c r="C19" s="26" t="s">
        <v>26</v>
      </c>
      <c r="D19" s="128">
        <v>154.423734546206</v>
      </c>
      <c r="E19" s="128">
        <v>2571.56387909042</v>
      </c>
      <c r="F19" s="99">
        <v>153.81354521946</v>
      </c>
      <c r="G19" s="166">
        <v>262248.1428700186</v>
      </c>
      <c r="H19" s="166">
        <v>294242.2312111984</v>
      </c>
      <c r="I19" s="166">
        <v>57492.741902386115</v>
      </c>
      <c r="J19" s="99">
        <v>49.2</v>
      </c>
    </row>
    <row r="20" spans="2:10" ht="9.75">
      <c r="B20" s="24">
        <v>2011</v>
      </c>
      <c r="C20" s="5" t="s">
        <v>27</v>
      </c>
      <c r="D20" s="124">
        <v>156.357971919069</v>
      </c>
      <c r="E20" s="124">
        <v>2817.86551441765</v>
      </c>
      <c r="F20" s="28">
        <v>152.953523059644</v>
      </c>
      <c r="G20" s="117">
        <v>262321.8639546685</v>
      </c>
      <c r="H20" s="117">
        <v>280629.07242958073</v>
      </c>
      <c r="I20" s="117">
        <v>58065.43254751292</v>
      </c>
      <c r="J20" s="177">
        <v>52.2</v>
      </c>
    </row>
    <row r="21" spans="2:10" ht="9.75">
      <c r="B21" s="5"/>
      <c r="C21" s="5" t="s">
        <v>16</v>
      </c>
      <c r="D21" s="124">
        <v>162.661744118975</v>
      </c>
      <c r="E21" s="124">
        <v>2895.3043400471</v>
      </c>
      <c r="F21" s="28">
        <v>153.38500088586</v>
      </c>
      <c r="G21" s="117">
        <v>264917.9398635753</v>
      </c>
      <c r="H21" s="117">
        <v>323410.50159689627</v>
      </c>
      <c r="I21" s="117">
        <v>57998.47034795213</v>
      </c>
      <c r="J21" s="28">
        <v>51.2</v>
      </c>
    </row>
    <row r="22" spans="2:10" ht="9.75">
      <c r="B22" s="5"/>
      <c r="C22" s="5" t="s">
        <v>17</v>
      </c>
      <c r="D22" s="124">
        <v>159.323995958539</v>
      </c>
      <c r="E22" s="124">
        <v>2940.75748033847</v>
      </c>
      <c r="F22" s="28">
        <v>154.724982555768</v>
      </c>
      <c r="G22" s="117">
        <v>267197.4858334867</v>
      </c>
      <c r="H22" s="117">
        <v>279763.8015446004</v>
      </c>
      <c r="I22" s="117">
        <v>56372.016217189426</v>
      </c>
      <c r="J22" s="28">
        <v>50.4</v>
      </c>
    </row>
    <row r="23" spans="2:17" s="5" customFormat="1" ht="9.75">
      <c r="B23" s="127"/>
      <c r="C23" s="5" t="s">
        <v>18</v>
      </c>
      <c r="D23" s="124">
        <v>166.009131953314</v>
      </c>
      <c r="E23" s="124">
        <v>2994.38101560419</v>
      </c>
      <c r="F23" s="28">
        <v>156.456111764552</v>
      </c>
      <c r="G23" s="117">
        <v>267217.41236825427</v>
      </c>
      <c r="H23" s="117">
        <v>284474.28438486665</v>
      </c>
      <c r="I23" s="117">
        <v>57885.46349638638</v>
      </c>
      <c r="J23" s="177">
        <v>49.6</v>
      </c>
      <c r="K23" s="116"/>
      <c r="L23" s="117"/>
      <c r="M23" s="117"/>
      <c r="N23" s="118"/>
      <c r="O23" s="118"/>
      <c r="P23" s="118"/>
      <c r="Q23" s="118"/>
    </row>
    <row r="24" spans="2:17" s="5" customFormat="1" ht="9.75">
      <c r="B24" s="24"/>
      <c r="C24" s="5" t="s">
        <v>19</v>
      </c>
      <c r="D24" s="124">
        <v>163.373042331982</v>
      </c>
      <c r="E24" s="124">
        <v>3192.95237765604</v>
      </c>
      <c r="F24" s="28">
        <v>158.984833493956</v>
      </c>
      <c r="G24" s="117">
        <v>266833.5931984385</v>
      </c>
      <c r="H24" s="117">
        <v>284260.66133401473</v>
      </c>
      <c r="I24" s="117">
        <v>57705.45674317032</v>
      </c>
      <c r="J24" s="177">
        <v>51.7</v>
      </c>
      <c r="K24" s="116"/>
      <c r="L24" s="117"/>
      <c r="M24" s="117"/>
      <c r="N24" s="118"/>
      <c r="O24" s="118"/>
      <c r="P24" s="118"/>
      <c r="Q24" s="118"/>
    </row>
    <row r="25" spans="2:11" ht="9.75">
      <c r="B25" s="24"/>
      <c r="C25" s="5" t="s">
        <v>20</v>
      </c>
      <c r="D25" s="124">
        <v>164.063833810298</v>
      </c>
      <c r="E25" s="124">
        <v>3002.55658197547</v>
      </c>
      <c r="F25" s="28">
        <v>156.009811359345</v>
      </c>
      <c r="G25" s="117">
        <v>268940.3415938419</v>
      </c>
      <c r="H25" s="117">
        <v>285983.8501728173</v>
      </c>
      <c r="I25" s="117">
        <v>57942.662756530284</v>
      </c>
      <c r="J25" s="177">
        <v>52.5</v>
      </c>
      <c r="K25" s="126"/>
    </row>
    <row r="26" spans="2:11" ht="9.75">
      <c r="B26" s="24"/>
      <c r="C26" s="5" t="s">
        <v>21</v>
      </c>
      <c r="D26" s="124">
        <v>162.757554862294</v>
      </c>
      <c r="E26" s="124">
        <v>2994.81165326291</v>
      </c>
      <c r="F26" s="28">
        <v>159.732010847532</v>
      </c>
      <c r="G26" s="117">
        <v>271909.1772928655</v>
      </c>
      <c r="H26" s="117">
        <v>303190.93862737605</v>
      </c>
      <c r="I26" s="117">
        <v>58533.53583375422</v>
      </c>
      <c r="J26" s="177">
        <v>54.3</v>
      </c>
      <c r="K26" s="126"/>
    </row>
    <row r="27" spans="2:10" ht="9.75">
      <c r="B27" s="24"/>
      <c r="C27" s="5" t="s">
        <v>22</v>
      </c>
      <c r="D27" s="124">
        <v>164.61022454287</v>
      </c>
      <c r="E27" s="124">
        <v>2929.9550442628</v>
      </c>
      <c r="F27" s="28">
        <v>158.187610199018</v>
      </c>
      <c r="G27" s="117">
        <v>271628.96121500555</v>
      </c>
      <c r="H27" s="117">
        <v>288301.499279213</v>
      </c>
      <c r="I27" s="117">
        <v>59092.741353454454</v>
      </c>
      <c r="J27" s="177">
        <v>57.8</v>
      </c>
    </row>
    <row r="28" spans="2:10" ht="9.75">
      <c r="B28" s="23"/>
      <c r="C28" s="5" t="s">
        <v>23</v>
      </c>
      <c r="D28" s="124">
        <v>160.537828855177</v>
      </c>
      <c r="E28" s="124">
        <v>2851.41350736433</v>
      </c>
      <c r="F28" s="28">
        <v>157.673278831301</v>
      </c>
      <c r="G28" s="117">
        <v>263675.5310984494</v>
      </c>
      <c r="H28" s="117">
        <v>259591.41828450846</v>
      </c>
      <c r="I28" s="117">
        <v>58624.74361901077</v>
      </c>
      <c r="J28" s="177">
        <v>57.7</v>
      </c>
    </row>
    <row r="29" spans="2:10" ht="9.75">
      <c r="B29" s="23"/>
      <c r="C29" s="5" t="s">
        <v>24</v>
      </c>
      <c r="D29" s="124">
        <v>150.519458752061</v>
      </c>
      <c r="E29" s="124">
        <v>2754.30865014123</v>
      </c>
      <c r="F29" s="28">
        <v>155.439593609232</v>
      </c>
      <c r="G29" s="117">
        <v>264811.44023142377</v>
      </c>
      <c r="H29" s="117">
        <v>258640.76821711514</v>
      </c>
      <c r="I29" s="117">
        <v>58311.27637604187</v>
      </c>
      <c r="J29" s="177">
        <v>58.5</v>
      </c>
    </row>
    <row r="30" spans="2:10" ht="9.75">
      <c r="B30" s="23"/>
      <c r="C30" s="5" t="s">
        <v>25</v>
      </c>
      <c r="D30" s="124">
        <v>162.848178388141</v>
      </c>
      <c r="E30" s="124">
        <v>2867.84478870262</v>
      </c>
      <c r="F30" s="28">
        <v>157.565846776969</v>
      </c>
      <c r="G30" s="117">
        <v>271024.6607437358</v>
      </c>
      <c r="H30" s="117">
        <v>264702.856762877</v>
      </c>
      <c r="I30" s="117">
        <v>58837.8895060788</v>
      </c>
      <c r="J30" s="177">
        <v>57.6</v>
      </c>
    </row>
    <row r="31" spans="2:10" ht="9.75">
      <c r="B31" s="26"/>
      <c r="C31" s="26" t="s">
        <v>26</v>
      </c>
      <c r="D31" s="128">
        <v>161.799399030128</v>
      </c>
      <c r="E31" s="128">
        <v>2896.78415000031</v>
      </c>
      <c r="F31" s="99">
        <v>160.78423185037</v>
      </c>
      <c r="G31" s="166">
        <v>271894.9277762364</v>
      </c>
      <c r="H31" s="166">
        <v>303667.63127092284</v>
      </c>
      <c r="I31" s="166">
        <v>58940.96345510246</v>
      </c>
      <c r="J31" s="99">
        <v>58.3</v>
      </c>
    </row>
    <row r="32" spans="2:10" ht="9.75">
      <c r="B32" s="127">
        <v>2012</v>
      </c>
      <c r="C32" s="5" t="s">
        <v>27</v>
      </c>
      <c r="D32" s="124">
        <v>156.89948703919</v>
      </c>
      <c r="E32" s="124">
        <v>2877.94831895525</v>
      </c>
      <c r="F32" s="28">
        <v>158.244123150604</v>
      </c>
      <c r="G32" s="117">
        <v>262309.60477639403</v>
      </c>
      <c r="H32" s="117">
        <v>248878.2499036193</v>
      </c>
      <c r="I32" s="117">
        <v>59021.15735548551</v>
      </c>
      <c r="J32" s="177">
        <v>55.1</v>
      </c>
    </row>
    <row r="33" spans="3:10" ht="9.75">
      <c r="C33" s="5" t="s">
        <v>16</v>
      </c>
      <c r="D33" s="124">
        <v>156.96542838473</v>
      </c>
      <c r="E33" s="124">
        <v>3010.48604472229</v>
      </c>
      <c r="F33" s="28">
        <v>159.36866866165</v>
      </c>
      <c r="G33" s="117">
        <v>267466.02858343587</v>
      </c>
      <c r="H33" s="117">
        <v>251107.04807176592</v>
      </c>
      <c r="I33" s="117">
        <v>59996.38678923369</v>
      </c>
      <c r="J33" s="177">
        <v>54.3</v>
      </c>
    </row>
    <row r="34" spans="3:10" ht="9.75">
      <c r="C34" s="5" t="s">
        <v>17</v>
      </c>
      <c r="D34" s="124">
        <v>154.757065741426</v>
      </c>
      <c r="E34" s="124">
        <v>2986.32790581327</v>
      </c>
      <c r="F34" s="28">
        <v>161.045141375931</v>
      </c>
      <c r="G34" s="117">
        <v>271973.99050606665</v>
      </c>
      <c r="H34" s="117">
        <v>292989.96415258775</v>
      </c>
      <c r="I34" s="117">
        <v>60423.63288347187</v>
      </c>
      <c r="J34" s="177">
        <v>53.4</v>
      </c>
    </row>
    <row r="35" spans="3:10" ht="9.75">
      <c r="C35" s="5" t="s">
        <v>18</v>
      </c>
      <c r="D35" s="124">
        <v>150.860905793042</v>
      </c>
      <c r="E35" s="124">
        <v>3021.82574220367</v>
      </c>
      <c r="F35" s="28">
        <v>158.29959057175</v>
      </c>
      <c r="G35" s="117">
        <v>268467.2154615261</v>
      </c>
      <c r="H35" s="117">
        <v>260594.41248526584</v>
      </c>
      <c r="I35" s="117">
        <v>60361.28068104919</v>
      </c>
      <c r="J35" s="177">
        <v>52.6</v>
      </c>
    </row>
    <row r="36" spans="3:10" ht="9.75">
      <c r="C36" s="5" t="s">
        <v>19</v>
      </c>
      <c r="D36" s="124">
        <v>158.024141631471</v>
      </c>
      <c r="E36" s="124">
        <v>2802.38603184512</v>
      </c>
      <c r="F36" s="28">
        <v>157.735968268808</v>
      </c>
      <c r="G36" s="117">
        <v>274120.3250759408</v>
      </c>
      <c r="H36" s="117">
        <v>263841.73117572896</v>
      </c>
      <c r="I36" s="117">
        <v>60157.498802775015</v>
      </c>
      <c r="J36" s="177">
        <v>54.8</v>
      </c>
    </row>
    <row r="37" spans="3:10" ht="9.75">
      <c r="C37" s="5" t="s">
        <v>20</v>
      </c>
      <c r="D37" s="124">
        <v>156.596144444092</v>
      </c>
      <c r="E37" s="124">
        <v>2774.4062723559</v>
      </c>
      <c r="F37" s="28">
        <v>159.863728230051</v>
      </c>
      <c r="G37" s="117">
        <v>278214.0201555181</v>
      </c>
      <c r="H37" s="117">
        <v>275069.52286655136</v>
      </c>
      <c r="I37" s="117">
        <v>60546.04295623768</v>
      </c>
      <c r="J37" s="177">
        <v>53.6</v>
      </c>
    </row>
    <row r="38" spans="3:10" ht="9.75">
      <c r="C38" s="5" t="s">
        <v>21</v>
      </c>
      <c r="D38" s="124">
        <v>155.73738357844</v>
      </c>
      <c r="E38" s="124">
        <v>2877.94502770544</v>
      </c>
      <c r="F38" s="28">
        <v>159.786139657962</v>
      </c>
      <c r="G38" s="117">
        <v>270108.9055316004</v>
      </c>
      <c r="H38" s="117">
        <v>293174.0185287819</v>
      </c>
      <c r="I38" s="117">
        <v>60353.40707766345</v>
      </c>
      <c r="J38" s="177">
        <v>54.3</v>
      </c>
    </row>
    <row r="39" spans="3:10" ht="9.75">
      <c r="C39" s="5" t="s">
        <v>22</v>
      </c>
      <c r="D39" s="124">
        <v>162.566064215674</v>
      </c>
      <c r="E39" s="124">
        <v>2778.83145438841</v>
      </c>
      <c r="F39" s="28">
        <v>166.071454139995</v>
      </c>
      <c r="G39" s="117">
        <v>289124.7706916902</v>
      </c>
      <c r="H39" s="117">
        <v>295282.1506188435</v>
      </c>
      <c r="I39" s="117">
        <v>60422.270346480924</v>
      </c>
      <c r="J39" s="177">
        <v>53.7</v>
      </c>
    </row>
    <row r="40" spans="3:10" ht="9.75">
      <c r="C40" s="5" t="s">
        <v>23</v>
      </c>
      <c r="D40" s="124">
        <v>157.470185757728</v>
      </c>
      <c r="E40" s="124">
        <v>2854.46102556857</v>
      </c>
      <c r="F40" s="28">
        <v>161.315461498064</v>
      </c>
      <c r="G40" s="117">
        <v>282464.23114508914</v>
      </c>
      <c r="H40" s="117">
        <v>294201.00838701474</v>
      </c>
      <c r="I40" s="117">
        <v>60917.73819187749</v>
      </c>
      <c r="J40" s="177">
        <v>53.7</v>
      </c>
    </row>
    <row r="41" spans="3:10" ht="9.75">
      <c r="C41" s="5" t="s">
        <v>24</v>
      </c>
      <c r="D41" s="124">
        <v>163.501177867761</v>
      </c>
      <c r="E41" s="124">
        <v>2998.85514186934</v>
      </c>
      <c r="F41" s="28">
        <v>163.114064907851</v>
      </c>
      <c r="G41" s="117">
        <v>281606.08325980726</v>
      </c>
      <c r="H41" s="117">
        <v>304906.7357788284</v>
      </c>
      <c r="I41" s="117">
        <v>61679.501416068706</v>
      </c>
      <c r="J41" s="177">
        <v>51.5</v>
      </c>
    </row>
    <row r="42" spans="2:10" ht="9.75">
      <c r="B42" s="24"/>
      <c r="C42" s="5" t="s">
        <v>25</v>
      </c>
      <c r="D42" s="124">
        <v>162.68778188778</v>
      </c>
      <c r="E42" s="124">
        <v>2962.57084104122</v>
      </c>
      <c r="F42" s="28">
        <v>162.843991652889</v>
      </c>
      <c r="G42" s="117">
        <v>279371.60782073333</v>
      </c>
      <c r="H42" s="117">
        <v>306183.7952184996</v>
      </c>
      <c r="I42" s="117">
        <v>61046.37858207214</v>
      </c>
      <c r="J42" s="28">
        <v>51.6</v>
      </c>
    </row>
    <row r="43" spans="2:10" ht="9.75">
      <c r="B43" s="130"/>
      <c r="C43" s="26" t="s">
        <v>26</v>
      </c>
      <c r="D43" s="128">
        <v>170.481480825838</v>
      </c>
      <c r="E43" s="128">
        <v>2805.65441391594</v>
      </c>
      <c r="F43" s="99">
        <v>159.234984303302</v>
      </c>
      <c r="G43" s="166">
        <v>277378.8138788641</v>
      </c>
      <c r="H43" s="166">
        <v>317085.3295483849</v>
      </c>
      <c r="I43" s="166">
        <v>62565.51936765915</v>
      </c>
      <c r="J43" s="99">
        <v>51.3</v>
      </c>
    </row>
    <row r="44" spans="2:10" ht="9.75">
      <c r="B44" s="24">
        <v>2013</v>
      </c>
      <c r="C44" s="81" t="s">
        <v>27</v>
      </c>
      <c r="D44" s="150">
        <v>168.089320701306</v>
      </c>
      <c r="E44" s="150">
        <v>2889.32394334185</v>
      </c>
      <c r="F44" s="151">
        <v>164.63188422352</v>
      </c>
      <c r="G44" s="167">
        <v>284689.7496338033</v>
      </c>
      <c r="H44" s="167">
        <v>330535.1408944384</v>
      </c>
      <c r="I44" s="167">
        <v>61134.28866616821</v>
      </c>
      <c r="J44" s="151">
        <v>51.2</v>
      </c>
    </row>
    <row r="45" spans="2:10" ht="9.75">
      <c r="B45" s="24"/>
      <c r="C45" s="5" t="s">
        <v>16</v>
      </c>
      <c r="D45" s="124">
        <v>166.56931219278</v>
      </c>
      <c r="E45" s="124">
        <v>2822.72095694917</v>
      </c>
      <c r="F45" s="28">
        <v>163.02054986036</v>
      </c>
      <c r="G45" s="117">
        <v>279122.5626604454</v>
      </c>
      <c r="H45" s="117">
        <v>277056.95758461556</v>
      </c>
      <c r="I45" s="117">
        <v>61482.738988829085</v>
      </c>
      <c r="J45" s="28">
        <v>51.3</v>
      </c>
    </row>
    <row r="46" spans="2:17" s="5" customFormat="1" ht="9.75">
      <c r="B46" s="24"/>
      <c r="C46" s="5" t="s">
        <v>17</v>
      </c>
      <c r="D46" s="124">
        <v>169.637675312516</v>
      </c>
      <c r="E46" s="124">
        <v>2707.71519365238</v>
      </c>
      <c r="F46" s="28">
        <v>163.020324973103</v>
      </c>
      <c r="G46" s="117">
        <v>276612.7414740714</v>
      </c>
      <c r="H46" s="117">
        <v>320259.1733551604</v>
      </c>
      <c r="I46" s="117">
        <v>61249.77919088179</v>
      </c>
      <c r="J46" s="28">
        <v>52.4</v>
      </c>
      <c r="K46" s="126"/>
      <c r="L46" s="117"/>
      <c r="M46" s="117"/>
      <c r="N46" s="118"/>
      <c r="O46" s="118"/>
      <c r="P46" s="118"/>
      <c r="Q46" s="118"/>
    </row>
    <row r="47" spans="2:17" s="5" customFormat="1" ht="9.75">
      <c r="B47" s="24"/>
      <c r="C47" s="5" t="s">
        <v>18</v>
      </c>
      <c r="D47" s="124">
        <v>178.244445799351</v>
      </c>
      <c r="E47" s="124">
        <v>2907.28449290528</v>
      </c>
      <c r="F47" s="28">
        <v>170.214143880869</v>
      </c>
      <c r="G47" s="117">
        <v>293460.2330889151</v>
      </c>
      <c r="H47" s="117">
        <v>334683.1195512746</v>
      </c>
      <c r="I47" s="117">
        <v>61697.26059336209</v>
      </c>
      <c r="J47" s="28">
        <v>52.5</v>
      </c>
      <c r="K47" s="126"/>
      <c r="L47" s="117"/>
      <c r="M47" s="117"/>
      <c r="N47" s="118"/>
      <c r="O47" s="118"/>
      <c r="P47" s="118"/>
      <c r="Q47" s="118"/>
    </row>
    <row r="48" spans="2:17" s="5" customFormat="1" ht="9.75">
      <c r="B48" s="24"/>
      <c r="C48" s="5" t="s">
        <v>19</v>
      </c>
      <c r="D48" s="124">
        <v>169.715733630289</v>
      </c>
      <c r="E48" s="124">
        <v>2923.04107192017</v>
      </c>
      <c r="F48" s="28">
        <v>164.437873089403</v>
      </c>
      <c r="G48" s="117">
        <v>283597.5156439501</v>
      </c>
      <c r="H48" s="117">
        <v>327634.39300370344</v>
      </c>
      <c r="I48" s="117">
        <v>62160.31957457238</v>
      </c>
      <c r="J48" s="28">
        <v>51.8</v>
      </c>
      <c r="K48" s="126"/>
      <c r="L48" s="117"/>
      <c r="M48" s="117"/>
      <c r="N48" s="118"/>
      <c r="O48" s="118"/>
      <c r="P48" s="118"/>
      <c r="Q48" s="118"/>
    </row>
    <row r="49" spans="2:17" s="5" customFormat="1" ht="9.75">
      <c r="B49" s="24"/>
      <c r="C49" s="5" t="s">
        <v>20</v>
      </c>
      <c r="D49" s="124">
        <v>172.865402945404</v>
      </c>
      <c r="E49" s="124">
        <v>2868.24603175629</v>
      </c>
      <c r="F49" s="28">
        <v>168.24597677208</v>
      </c>
      <c r="G49" s="117">
        <v>275718.1876038534</v>
      </c>
      <c r="H49" s="117">
        <v>323381.7574641889</v>
      </c>
      <c r="I49" s="117">
        <v>62590.27985580217</v>
      </c>
      <c r="J49" s="28">
        <v>52.6</v>
      </c>
      <c r="K49" s="126"/>
      <c r="L49" s="117"/>
      <c r="M49" s="117"/>
      <c r="N49" s="118"/>
      <c r="O49" s="118"/>
      <c r="P49" s="118"/>
      <c r="Q49" s="118"/>
    </row>
    <row r="50" spans="2:17" s="5" customFormat="1" ht="9.75">
      <c r="B50" s="24"/>
      <c r="C50" s="5" t="s">
        <v>21</v>
      </c>
      <c r="D50" s="124">
        <v>171.311203032262</v>
      </c>
      <c r="E50" s="124">
        <v>2797.31213707395</v>
      </c>
      <c r="F50" s="28">
        <v>167.076104824535</v>
      </c>
      <c r="G50" s="117">
        <v>275958.65814462624</v>
      </c>
      <c r="H50" s="117">
        <v>306845.65025154466</v>
      </c>
      <c r="I50" s="117">
        <v>63054.301038345184</v>
      </c>
      <c r="J50" s="28">
        <v>53.3</v>
      </c>
      <c r="K50" s="126"/>
      <c r="L50" s="117"/>
      <c r="M50" s="117"/>
      <c r="N50" s="118"/>
      <c r="O50" s="118"/>
      <c r="P50" s="118"/>
      <c r="Q50" s="118"/>
    </row>
    <row r="51" spans="2:17" s="5" customFormat="1" ht="9.75">
      <c r="B51" s="24"/>
      <c r="C51" s="5" t="s">
        <v>22</v>
      </c>
      <c r="D51" s="124">
        <v>173.236147870406</v>
      </c>
      <c r="E51" s="124">
        <v>2894.24079874377</v>
      </c>
      <c r="F51" s="28">
        <v>167.840030813828</v>
      </c>
      <c r="G51" s="117">
        <v>280992.393803844</v>
      </c>
      <c r="H51" s="117">
        <v>312318.234983501</v>
      </c>
      <c r="I51" s="117">
        <v>63537.59485958512</v>
      </c>
      <c r="J51" s="28">
        <v>56.7</v>
      </c>
      <c r="K51" s="126"/>
      <c r="L51" s="117"/>
      <c r="M51" s="117"/>
      <c r="N51" s="118"/>
      <c r="O51" s="118"/>
      <c r="P51" s="118"/>
      <c r="Q51" s="118"/>
    </row>
    <row r="52" spans="2:17" s="5" customFormat="1" ht="9.75">
      <c r="B52" s="24"/>
      <c r="C52" s="5" t="s">
        <v>23</v>
      </c>
      <c r="D52" s="124">
        <v>169.202591498531</v>
      </c>
      <c r="E52" s="124">
        <v>2956.93149276338</v>
      </c>
      <c r="F52" s="28">
        <v>167.594923237125</v>
      </c>
      <c r="G52" s="117">
        <v>281704.80689100723</v>
      </c>
      <c r="H52" s="117">
        <v>314692.037832383</v>
      </c>
      <c r="I52" s="117">
        <v>63765.37854974137</v>
      </c>
      <c r="J52" s="28">
        <v>57.7</v>
      </c>
      <c r="K52" s="126"/>
      <c r="L52" s="117"/>
      <c r="M52" s="117"/>
      <c r="N52" s="118"/>
      <c r="O52" s="118"/>
      <c r="P52" s="118"/>
      <c r="Q52" s="118"/>
    </row>
    <row r="53" spans="2:17" s="5" customFormat="1" ht="9.75">
      <c r="B53" s="24"/>
      <c r="C53" s="5" t="s">
        <v>24</v>
      </c>
      <c r="D53" s="124">
        <v>175.989563123404</v>
      </c>
      <c r="E53" s="124">
        <v>2812.4565411911</v>
      </c>
      <c r="F53" s="28">
        <v>166.390816175879</v>
      </c>
      <c r="G53" s="117">
        <v>292174.21891629917</v>
      </c>
      <c r="H53" s="117">
        <v>295126.56801554485</v>
      </c>
      <c r="I53" s="117">
        <v>63557.06397768327</v>
      </c>
      <c r="J53" s="28">
        <v>56.5</v>
      </c>
      <c r="K53" s="126"/>
      <c r="L53" s="117"/>
      <c r="M53" s="117"/>
      <c r="N53" s="118"/>
      <c r="O53" s="118"/>
      <c r="P53" s="118"/>
      <c r="Q53" s="118"/>
    </row>
    <row r="54" spans="2:17" s="5" customFormat="1" ht="9.75">
      <c r="B54" s="24"/>
      <c r="C54" s="5" t="s">
        <v>25</v>
      </c>
      <c r="D54" s="124">
        <v>173.736058409759</v>
      </c>
      <c r="E54" s="124">
        <v>2825.02063767085</v>
      </c>
      <c r="F54" s="28">
        <v>164.508034209391</v>
      </c>
      <c r="G54" s="117">
        <v>288621.7846194907</v>
      </c>
      <c r="H54" s="117">
        <v>285378.0170721112</v>
      </c>
      <c r="I54" s="117">
        <v>64990.24844638163</v>
      </c>
      <c r="J54" s="28">
        <v>56.6</v>
      </c>
      <c r="K54" s="126"/>
      <c r="L54" s="117"/>
      <c r="M54" s="117"/>
      <c r="N54" s="118"/>
      <c r="O54" s="118"/>
      <c r="P54" s="118"/>
      <c r="Q54" s="118"/>
    </row>
    <row r="55" spans="2:11" ht="9.75">
      <c r="B55" s="114"/>
      <c r="C55" s="18" t="s">
        <v>26</v>
      </c>
      <c r="D55" s="124">
        <v>173.724334515889</v>
      </c>
      <c r="E55" s="124">
        <v>2858.68828628499</v>
      </c>
      <c r="F55" s="124">
        <v>160.581249426668</v>
      </c>
      <c r="G55" s="124">
        <v>283078.10531651706</v>
      </c>
      <c r="H55" s="124">
        <v>275887.5737480705</v>
      </c>
      <c r="I55" s="124">
        <v>63935.81991542754</v>
      </c>
      <c r="J55" s="124">
        <v>55.3</v>
      </c>
      <c r="K55" s="165"/>
    </row>
    <row r="56" spans="2:17" ht="9.75">
      <c r="B56" s="185">
        <v>2014</v>
      </c>
      <c r="C56" s="149" t="s">
        <v>27</v>
      </c>
      <c r="D56" s="186">
        <v>187.208604770665</v>
      </c>
      <c r="E56" s="186">
        <v>2804.55359366469</v>
      </c>
      <c r="F56" s="186">
        <v>164.234317916906</v>
      </c>
      <c r="G56" s="186">
        <v>286828.51583794365</v>
      </c>
      <c r="H56" s="186">
        <v>274639.3700725608</v>
      </c>
      <c r="I56" s="186">
        <v>67570.3989804304</v>
      </c>
      <c r="J56" s="186">
        <v>55.2</v>
      </c>
      <c r="K56" s="117"/>
      <c r="L56" s="118"/>
      <c r="M56" s="118"/>
      <c r="P56" s="23"/>
      <c r="Q56" s="23"/>
    </row>
    <row r="57" spans="2:17" ht="9.75">
      <c r="B57" s="24"/>
      <c r="C57" s="15" t="s">
        <v>16</v>
      </c>
      <c r="D57" s="160">
        <v>176.646035518403</v>
      </c>
      <c r="E57" s="160">
        <v>2813.80302946324</v>
      </c>
      <c r="F57" s="160">
        <v>170.650794583452</v>
      </c>
      <c r="G57" s="160">
        <v>288007.2175074827</v>
      </c>
      <c r="H57" s="160">
        <v>306667.90334068454</v>
      </c>
      <c r="I57" s="160">
        <v>66631.02912648638</v>
      </c>
      <c r="J57" s="160">
        <v>57.3</v>
      </c>
      <c r="K57" s="117"/>
      <c r="L57" s="118"/>
      <c r="M57" s="118"/>
      <c r="P57" s="23"/>
      <c r="Q57" s="23"/>
    </row>
    <row r="58" spans="1:17" ht="9.75">
      <c r="A58" s="5"/>
      <c r="B58" s="24"/>
      <c r="C58" s="15" t="s">
        <v>17</v>
      </c>
      <c r="D58" s="160">
        <v>175.367094857315</v>
      </c>
      <c r="E58" s="160">
        <v>2838.62191164087</v>
      </c>
      <c r="F58" s="160">
        <v>163.487411405947</v>
      </c>
      <c r="G58" s="160">
        <v>285411.41105344583</v>
      </c>
      <c r="H58" s="160">
        <v>270155.371620875</v>
      </c>
      <c r="I58" s="160">
        <v>64320.57494561142</v>
      </c>
      <c r="J58" s="160">
        <v>58.4</v>
      </c>
      <c r="K58" s="117"/>
      <c r="L58" s="118"/>
      <c r="M58" s="118"/>
      <c r="P58" s="23"/>
      <c r="Q58" s="23"/>
    </row>
    <row r="59" spans="1:17" ht="9.75">
      <c r="A59" s="5"/>
      <c r="B59" s="24"/>
      <c r="C59" s="15" t="s">
        <v>18</v>
      </c>
      <c r="D59" s="160">
        <v>180.923080361429</v>
      </c>
      <c r="E59" s="160">
        <v>2755.90479477618</v>
      </c>
      <c r="F59" s="160">
        <v>163.042409844878</v>
      </c>
      <c r="G59" s="160">
        <v>283795.43021373334</v>
      </c>
      <c r="H59" s="160">
        <v>268478.36341047665</v>
      </c>
      <c r="I59" s="160">
        <v>64285.287655894805</v>
      </c>
      <c r="J59" s="160">
        <v>55.5</v>
      </c>
      <c r="K59" s="117"/>
      <c r="L59" s="118"/>
      <c r="M59" s="118"/>
      <c r="P59" s="23"/>
      <c r="Q59" s="23"/>
    </row>
    <row r="60" spans="1:17" ht="9.75">
      <c r="A60" s="5"/>
      <c r="B60" s="24"/>
      <c r="C60" s="15" t="s">
        <v>19</v>
      </c>
      <c r="D60" s="160">
        <v>179.375514521117</v>
      </c>
      <c r="E60" s="160">
        <v>2788.02832035618</v>
      </c>
      <c r="F60" s="160">
        <v>161.872835214589</v>
      </c>
      <c r="G60" s="160">
        <v>279808.9959856499</v>
      </c>
      <c r="H60" s="160">
        <v>264250.794314201</v>
      </c>
      <c r="I60" s="160">
        <v>64169.620433353506</v>
      </c>
      <c r="J60" s="160">
        <v>56.8</v>
      </c>
      <c r="K60" s="117"/>
      <c r="L60" s="118"/>
      <c r="M60" s="118"/>
      <c r="P60" s="23"/>
      <c r="Q60" s="23"/>
    </row>
    <row r="61" spans="1:17" ht="9.75">
      <c r="A61" s="5"/>
      <c r="B61" s="24"/>
      <c r="C61" s="15" t="s">
        <v>20</v>
      </c>
      <c r="D61" s="160">
        <v>159.217520144828</v>
      </c>
      <c r="E61" s="160">
        <v>2777.45281754056</v>
      </c>
      <c r="F61" s="160">
        <v>154.881208878783</v>
      </c>
      <c r="G61" s="160">
        <v>268205.8100238223</v>
      </c>
      <c r="H61" s="160">
        <v>216692.79388856565</v>
      </c>
      <c r="I61" s="160">
        <v>63648.4526611858</v>
      </c>
      <c r="J61" s="160">
        <v>58.6</v>
      </c>
      <c r="K61" s="117"/>
      <c r="L61" s="118"/>
      <c r="M61" s="118"/>
      <c r="P61" s="23"/>
      <c r="Q61" s="23"/>
    </row>
    <row r="62" spans="1:17" ht="9.75">
      <c r="A62" s="5"/>
      <c r="B62" s="24"/>
      <c r="C62" s="15" t="s">
        <v>21</v>
      </c>
      <c r="D62" s="160">
        <v>171.510389500371</v>
      </c>
      <c r="E62" s="160">
        <v>2823.05388484883</v>
      </c>
      <c r="F62" s="160">
        <v>159.725632099532</v>
      </c>
      <c r="G62" s="160">
        <v>285122.47700107016</v>
      </c>
      <c r="H62" s="160">
        <v>243799.9300324495</v>
      </c>
      <c r="I62" s="160">
        <v>63282.6045032342</v>
      </c>
      <c r="J62" s="160">
        <v>60.3</v>
      </c>
      <c r="K62" s="117"/>
      <c r="L62" s="118"/>
      <c r="M62" s="118"/>
      <c r="P62" s="23"/>
      <c r="Q62" s="23"/>
    </row>
    <row r="63" spans="1:17" ht="9.75">
      <c r="A63" s="5"/>
      <c r="B63" s="24"/>
      <c r="C63" s="15" t="s">
        <v>22</v>
      </c>
      <c r="D63" s="160">
        <v>168.240367657291</v>
      </c>
      <c r="E63" s="160">
        <v>2846.76786690723</v>
      </c>
      <c r="F63" s="160">
        <v>158.922318023931</v>
      </c>
      <c r="G63" s="160">
        <v>286402.7671257539</v>
      </c>
      <c r="H63" s="160">
        <v>241097.4605472851</v>
      </c>
      <c r="I63" s="160">
        <v>63667.428491445775</v>
      </c>
      <c r="J63" s="160">
        <v>62.7</v>
      </c>
      <c r="K63" s="117"/>
      <c r="L63" s="118"/>
      <c r="M63" s="118"/>
      <c r="P63" s="23"/>
      <c r="Q63" s="23"/>
    </row>
    <row r="64" spans="1:17" ht="9.75">
      <c r="A64" s="5"/>
      <c r="B64" s="24"/>
      <c r="C64" s="15" t="s">
        <v>23</v>
      </c>
      <c r="D64" s="160">
        <v>169.864040307359</v>
      </c>
      <c r="E64" s="160">
        <v>2828.95494612769</v>
      </c>
      <c r="F64" s="160">
        <v>159.80688637487</v>
      </c>
      <c r="G64" s="160">
        <v>285612.85036927345</v>
      </c>
      <c r="H64" s="160">
        <v>285153.71154040727</v>
      </c>
      <c r="I64" s="160">
        <v>63144.483446009246</v>
      </c>
      <c r="J64" s="160">
        <v>62.7</v>
      </c>
      <c r="K64" s="117"/>
      <c r="L64" s="118"/>
      <c r="M64" s="118"/>
      <c r="P64" s="23"/>
      <c r="Q64" s="23"/>
    </row>
    <row r="65" spans="1:17" ht="9.75">
      <c r="A65" s="5"/>
      <c r="B65" s="24"/>
      <c r="C65" s="15" t="s">
        <v>24</v>
      </c>
      <c r="D65" s="160">
        <v>161.737790080717</v>
      </c>
      <c r="E65" s="160">
        <v>2888.09485362291</v>
      </c>
      <c r="F65" s="160">
        <v>161.206016715952</v>
      </c>
      <c r="G65" s="160">
        <v>285785.1458495883</v>
      </c>
      <c r="H65" s="160">
        <v>264431.55909733474</v>
      </c>
      <c r="I65" s="160">
        <v>65301.418478815336</v>
      </c>
      <c r="J65" s="160">
        <v>64.5</v>
      </c>
      <c r="K65" s="117"/>
      <c r="L65" s="118"/>
      <c r="M65" s="118"/>
      <c r="P65" s="23"/>
      <c r="Q65" s="23"/>
    </row>
    <row r="66" spans="1:17" ht="9.75">
      <c r="A66" s="5"/>
      <c r="B66" s="24"/>
      <c r="C66" s="15" t="s">
        <v>25</v>
      </c>
      <c r="D66" s="160">
        <v>162.380394177758</v>
      </c>
      <c r="E66" s="160">
        <v>2791.10916531101</v>
      </c>
      <c r="F66" s="160">
        <v>160.310744478311</v>
      </c>
      <c r="G66" s="160">
        <v>281600.6039437681</v>
      </c>
      <c r="H66" s="160">
        <v>257511.44487623716</v>
      </c>
      <c r="I66" s="160">
        <v>63938.7509390337</v>
      </c>
      <c r="J66" s="160">
        <v>61.6</v>
      </c>
      <c r="K66" s="117"/>
      <c r="L66" s="118"/>
      <c r="M66" s="118"/>
      <c r="P66" s="23"/>
      <c r="Q66" s="23"/>
    </row>
    <row r="67" spans="1:17" ht="9.75">
      <c r="A67" s="5"/>
      <c r="B67" s="130"/>
      <c r="C67" s="18" t="s">
        <v>26</v>
      </c>
      <c r="D67" s="161">
        <v>160.721166792722</v>
      </c>
      <c r="E67" s="161">
        <v>2826.87313548805</v>
      </c>
      <c r="F67" s="161">
        <v>157.11269054604</v>
      </c>
      <c r="G67" s="161">
        <v>283175.7751529749</v>
      </c>
      <c r="H67" s="161">
        <v>244696.6024423102</v>
      </c>
      <c r="I67" s="161">
        <v>61128.37556230932</v>
      </c>
      <c r="J67" s="161">
        <v>59.3</v>
      </c>
      <c r="K67" s="117"/>
      <c r="L67" s="118"/>
      <c r="M67" s="118"/>
      <c r="P67" s="23"/>
      <c r="Q67" s="23"/>
    </row>
    <row r="68" spans="1:17" ht="9.75">
      <c r="A68" s="5"/>
      <c r="B68" s="24">
        <v>2015</v>
      </c>
      <c r="C68" s="15" t="s">
        <v>27</v>
      </c>
      <c r="D68" s="160">
        <v>170.607826025184</v>
      </c>
      <c r="E68" s="160">
        <v>3028.62196089849</v>
      </c>
      <c r="F68" s="160">
        <v>157.254879321325</v>
      </c>
      <c r="G68" s="160">
        <v>287815.8295612518</v>
      </c>
      <c r="H68" s="160">
        <v>246627.49347578004</v>
      </c>
      <c r="I68" s="160">
        <v>59371.97442072754</v>
      </c>
      <c r="J68" s="160">
        <v>60.5</v>
      </c>
      <c r="K68" s="117"/>
      <c r="L68" s="118"/>
      <c r="M68" s="118"/>
      <c r="P68" s="23"/>
      <c r="Q68" s="23"/>
    </row>
    <row r="69" spans="1:17" ht="9.75">
      <c r="A69" s="5"/>
      <c r="B69" s="24"/>
      <c r="C69" s="15" t="s">
        <v>16</v>
      </c>
      <c r="D69" s="160">
        <v>169.345160520598</v>
      </c>
      <c r="E69" s="160">
        <v>2879.24955003966</v>
      </c>
      <c r="F69" s="160">
        <v>152.907654301234</v>
      </c>
      <c r="G69" s="160">
        <v>282998.39193727006</v>
      </c>
      <c r="H69" s="160">
        <v>235031.49483832213</v>
      </c>
      <c r="I69" s="160">
        <v>54650.426321403655</v>
      </c>
      <c r="J69" s="160">
        <v>60.2</v>
      </c>
      <c r="K69" s="117"/>
      <c r="L69" s="118"/>
      <c r="M69" s="118"/>
      <c r="P69" s="23"/>
      <c r="Q69" s="23"/>
    </row>
    <row r="70" spans="1:17" ht="9.75">
      <c r="A70" s="5"/>
      <c r="B70" s="130"/>
      <c r="C70" s="18" t="s">
        <v>17</v>
      </c>
      <c r="D70" s="161"/>
      <c r="E70" s="161"/>
      <c r="F70" s="161"/>
      <c r="G70" s="161"/>
      <c r="H70" s="161"/>
      <c r="I70" s="161"/>
      <c r="J70" s="161">
        <v>61.3</v>
      </c>
      <c r="K70" s="117"/>
      <c r="L70" s="118"/>
      <c r="M70" s="118"/>
      <c r="P70" s="23"/>
      <c r="Q70" s="23"/>
    </row>
    <row r="71" spans="2:17" ht="9.75">
      <c r="B71" s="130"/>
      <c r="C71" s="18" t="s">
        <v>263</v>
      </c>
      <c r="D71" s="192">
        <f aca="true" t="shared" si="0" ref="D71:I71">D69/D68-1</f>
        <v>-0.007400982323047867</v>
      </c>
      <c r="E71" s="192">
        <f t="shared" si="0"/>
        <v>-0.049320256138708274</v>
      </c>
      <c r="F71" s="192">
        <f t="shared" si="0"/>
        <v>-0.027644452362003635</v>
      </c>
      <c r="G71" s="192">
        <f t="shared" si="0"/>
        <v>-0.016737917547222758</v>
      </c>
      <c r="H71" s="192">
        <f t="shared" si="0"/>
        <v>-0.04701827226978117</v>
      </c>
      <c r="I71" s="192">
        <f t="shared" si="0"/>
        <v>-0.07952486245219992</v>
      </c>
      <c r="J71" s="192">
        <f>J70/J69-1</f>
        <v>0.018272425249169277</v>
      </c>
      <c r="K71" s="117"/>
      <c r="L71" s="118"/>
      <c r="M71" s="118"/>
      <c r="P71" s="23"/>
      <c r="Q71" s="23"/>
    </row>
    <row r="72" spans="2:17" ht="9.75">
      <c r="B72" s="24"/>
      <c r="C72" s="15" t="s">
        <v>216</v>
      </c>
      <c r="D72" s="160"/>
      <c r="E72" s="160"/>
      <c r="F72" s="160"/>
      <c r="G72" s="160"/>
      <c r="H72" s="160"/>
      <c r="I72" s="160"/>
      <c r="J72" s="160"/>
      <c r="K72" s="117"/>
      <c r="L72" s="118"/>
      <c r="M72" s="118"/>
      <c r="P72" s="23"/>
      <c r="Q72" s="23"/>
    </row>
    <row r="73" spans="2:17" ht="9.75">
      <c r="B73" s="24"/>
      <c r="C73" s="15" t="s">
        <v>257</v>
      </c>
      <c r="D73" s="160"/>
      <c r="E73" s="160"/>
      <c r="F73" s="160"/>
      <c r="G73" s="160"/>
      <c r="H73" s="160"/>
      <c r="I73" s="160"/>
      <c r="J73" s="160"/>
      <c r="K73" s="117"/>
      <c r="L73" s="118"/>
      <c r="M73" s="118"/>
      <c r="P73" s="23"/>
      <c r="Q73" s="23"/>
    </row>
    <row r="74" spans="2:11" ht="9.75">
      <c r="B74" s="24"/>
      <c r="C74" s="5"/>
      <c r="D74" s="5"/>
      <c r="E74" s="5"/>
      <c r="F74" s="5"/>
      <c r="G74" s="51"/>
      <c r="H74" s="51"/>
      <c r="I74" s="51"/>
      <c r="J74" s="5"/>
      <c r="K74" s="126"/>
    </row>
    <row r="75" spans="2:11" ht="9.75">
      <c r="B75" s="24"/>
      <c r="C75" s="5"/>
      <c r="D75" s="5"/>
      <c r="E75" s="5"/>
      <c r="F75" s="5"/>
      <c r="G75" s="51"/>
      <c r="H75" s="51"/>
      <c r="I75" s="51"/>
      <c r="J75" s="5"/>
      <c r="K75" s="126"/>
    </row>
    <row r="76" spans="7:9" ht="9.75">
      <c r="G76" s="168"/>
      <c r="H76" s="168"/>
      <c r="I76" s="16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7"/>
  <sheetViews>
    <sheetView zoomScaleSheetLayoutView="100" zoomScalePageLayoutView="0" workbookViewId="0" topLeftCell="A1">
      <selection activeCell="P13" sqref="P13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15.00390625" style="5" customWidth="1"/>
    <col min="4" max="5" width="7.8515625" style="25" customWidth="1"/>
    <col min="6" max="6" width="1.1484375" style="25" customWidth="1"/>
    <col min="7" max="8" width="7.8515625" style="25" customWidth="1"/>
    <col min="9" max="10" width="1.1484375" style="25" customWidth="1"/>
    <col min="11" max="11" width="7.8515625" style="25" customWidth="1"/>
    <col min="12" max="12" width="9.140625" style="200" customWidth="1"/>
    <col min="13" max="16384" width="9.140625" style="23" customWidth="1"/>
  </cols>
  <sheetData>
    <row r="1" spans="2:12" ht="12.75">
      <c r="B1" s="152" t="s">
        <v>182</v>
      </c>
      <c r="C1" s="23"/>
      <c r="D1" s="28"/>
      <c r="E1" s="28"/>
      <c r="F1" s="28"/>
      <c r="G1" s="28"/>
      <c r="H1" s="28"/>
      <c r="I1" s="28"/>
      <c r="J1" s="28"/>
      <c r="K1" s="23"/>
      <c r="L1" s="230" t="str">
        <f>'[1]Tab 1'!K1</f>
        <v>Carta de Conjuntura | Abr 2015</v>
      </c>
    </row>
    <row r="3" ht="9.75">
      <c r="C3" s="29" t="s">
        <v>31</v>
      </c>
    </row>
    <row r="4" ht="9.75">
      <c r="C4" s="7" t="s">
        <v>166</v>
      </c>
    </row>
    <row r="5" ht="9.75">
      <c r="C5" s="9"/>
    </row>
    <row r="6" spans="2:12" s="85" customFormat="1" ht="23.25" customHeight="1">
      <c r="B6" s="153"/>
      <c r="C6" s="233" t="s">
        <v>1</v>
      </c>
      <c r="D6" s="232" t="s">
        <v>164</v>
      </c>
      <c r="E6" s="232"/>
      <c r="F6" s="95"/>
      <c r="G6" s="232" t="s">
        <v>2</v>
      </c>
      <c r="H6" s="232"/>
      <c r="I6" s="95"/>
      <c r="J6" s="95"/>
      <c r="K6" s="232" t="s">
        <v>165</v>
      </c>
      <c r="L6" s="232"/>
    </row>
    <row r="7" spans="2:12" s="30" customFormat="1" ht="26.25" customHeight="1" thickBot="1">
      <c r="B7" s="80"/>
      <c r="C7" s="234"/>
      <c r="D7" s="103" t="s">
        <v>106</v>
      </c>
      <c r="E7" s="103" t="s">
        <v>29</v>
      </c>
      <c r="F7" s="103"/>
      <c r="G7" s="103" t="s">
        <v>106</v>
      </c>
      <c r="H7" s="103" t="s">
        <v>29</v>
      </c>
      <c r="I7" s="103"/>
      <c r="J7" s="103"/>
      <c r="K7" s="103" t="s">
        <v>107</v>
      </c>
      <c r="L7" s="201" t="s">
        <v>108</v>
      </c>
    </row>
    <row r="8" spans="2:12" s="5" customFormat="1" ht="10.5" thickTop="1">
      <c r="B8" s="9">
        <v>2010</v>
      </c>
      <c r="C8" s="15">
        <v>40179</v>
      </c>
      <c r="D8" s="188">
        <v>124.3</v>
      </c>
      <c r="E8" s="188">
        <v>133.61</v>
      </c>
      <c r="F8" s="28"/>
      <c r="G8" s="197">
        <v>91.2</v>
      </c>
      <c r="H8" s="11">
        <v>101.2</v>
      </c>
      <c r="I8" s="28"/>
      <c r="J8" s="28"/>
      <c r="K8" s="28">
        <v>82.1</v>
      </c>
      <c r="L8" s="202">
        <v>83.7</v>
      </c>
    </row>
    <row r="9" spans="2:12" s="5" customFormat="1" ht="9.75">
      <c r="B9" s="9" t="s">
        <v>38</v>
      </c>
      <c r="C9" s="15">
        <v>40210</v>
      </c>
      <c r="D9" s="188">
        <v>123.85</v>
      </c>
      <c r="E9" s="188">
        <v>134.4</v>
      </c>
      <c r="F9" s="28"/>
      <c r="G9" s="197">
        <v>89</v>
      </c>
      <c r="H9" s="11">
        <v>101.1</v>
      </c>
      <c r="I9" s="28"/>
      <c r="J9" s="28"/>
      <c r="K9" s="28">
        <v>83.1</v>
      </c>
      <c r="L9" s="202">
        <v>83.9</v>
      </c>
    </row>
    <row r="10" spans="2:12" s="5" customFormat="1" ht="9.75">
      <c r="B10" s="9"/>
      <c r="C10" s="15">
        <v>40238</v>
      </c>
      <c r="D10" s="188">
        <v>143.63</v>
      </c>
      <c r="E10" s="188">
        <v>135.61</v>
      </c>
      <c r="F10" s="28"/>
      <c r="G10" s="197">
        <v>105.1</v>
      </c>
      <c r="H10" s="11">
        <v>102.1</v>
      </c>
      <c r="I10" s="28"/>
      <c r="J10" s="28"/>
      <c r="K10" s="28">
        <v>83.5</v>
      </c>
      <c r="L10" s="202">
        <v>84.3</v>
      </c>
    </row>
    <row r="11" spans="2:12" s="5" customFormat="1" ht="9.75">
      <c r="B11" s="9" t="s">
        <v>38</v>
      </c>
      <c r="C11" s="15">
        <v>40269</v>
      </c>
      <c r="D11" s="188">
        <v>139.78</v>
      </c>
      <c r="E11" s="188">
        <v>136.39</v>
      </c>
      <c r="F11" s="28"/>
      <c r="G11" s="197">
        <v>99.3</v>
      </c>
      <c r="H11" s="11">
        <v>103.3</v>
      </c>
      <c r="I11" s="28"/>
      <c r="J11" s="28"/>
      <c r="K11" s="28">
        <v>84.5</v>
      </c>
      <c r="L11" s="202">
        <v>84.9</v>
      </c>
    </row>
    <row r="12" spans="2:12" s="5" customFormat="1" ht="9.75">
      <c r="B12" s="9" t="s">
        <v>38</v>
      </c>
      <c r="C12" s="15">
        <v>40299</v>
      </c>
      <c r="D12" s="188">
        <v>137.45</v>
      </c>
      <c r="E12" s="188">
        <v>135.75</v>
      </c>
      <c r="F12" s="25"/>
      <c r="G12" s="197">
        <v>104.3</v>
      </c>
      <c r="H12" s="11">
        <v>102.8</v>
      </c>
      <c r="I12" s="25"/>
      <c r="J12" s="28"/>
      <c r="K12" s="28">
        <v>84.6</v>
      </c>
      <c r="L12" s="202">
        <v>84.9</v>
      </c>
    </row>
    <row r="13" spans="2:12" s="5" customFormat="1" ht="9.75">
      <c r="B13" s="9" t="s">
        <v>38</v>
      </c>
      <c r="C13" s="15">
        <v>40330</v>
      </c>
      <c r="D13" s="188">
        <v>135.93</v>
      </c>
      <c r="E13" s="188">
        <v>135.88</v>
      </c>
      <c r="F13" s="28"/>
      <c r="G13" s="197">
        <v>102.5</v>
      </c>
      <c r="H13" s="11">
        <v>102.7</v>
      </c>
      <c r="I13" s="28"/>
      <c r="J13" s="28"/>
      <c r="K13" s="28">
        <v>85.1</v>
      </c>
      <c r="L13" s="202">
        <v>85.3</v>
      </c>
    </row>
    <row r="14" spans="2:12" s="5" customFormat="1" ht="9.75">
      <c r="B14" s="9" t="s">
        <v>38</v>
      </c>
      <c r="C14" s="15">
        <v>40360</v>
      </c>
      <c r="D14" s="188">
        <v>139.49</v>
      </c>
      <c r="E14" s="188">
        <v>136.15</v>
      </c>
      <c r="F14" s="28"/>
      <c r="G14" s="197">
        <v>106.9</v>
      </c>
      <c r="H14" s="11">
        <v>101.7</v>
      </c>
      <c r="I14" s="28"/>
      <c r="J14" s="25"/>
      <c r="K14" s="28">
        <v>85</v>
      </c>
      <c r="L14" s="202">
        <v>85.1</v>
      </c>
    </row>
    <row r="15" spans="2:12" s="5" customFormat="1" ht="9.75">
      <c r="B15" s="9" t="s">
        <v>38</v>
      </c>
      <c r="C15" s="15">
        <v>40391</v>
      </c>
      <c r="D15" s="188">
        <v>139.81</v>
      </c>
      <c r="E15" s="188">
        <v>136.66</v>
      </c>
      <c r="F15" s="28"/>
      <c r="G15" s="197">
        <v>108.1</v>
      </c>
      <c r="H15" s="11">
        <v>101.3</v>
      </c>
      <c r="I15" s="28"/>
      <c r="J15" s="28"/>
      <c r="K15" s="28">
        <v>85.4</v>
      </c>
      <c r="L15" s="202">
        <v>85</v>
      </c>
    </row>
    <row r="16" spans="2:12" s="5" customFormat="1" ht="9.75">
      <c r="B16" s="9" t="s">
        <v>38</v>
      </c>
      <c r="C16" s="15">
        <v>40422</v>
      </c>
      <c r="D16" s="188">
        <v>138.89</v>
      </c>
      <c r="E16" s="188">
        <v>137.72</v>
      </c>
      <c r="F16" s="28"/>
      <c r="G16" s="197">
        <v>105.8</v>
      </c>
      <c r="H16" s="11">
        <v>101.5</v>
      </c>
      <c r="I16" s="28"/>
      <c r="J16" s="28"/>
      <c r="K16" s="28">
        <v>85.9</v>
      </c>
      <c r="L16" s="202">
        <v>85.1</v>
      </c>
    </row>
    <row r="17" spans="2:12" s="5" customFormat="1" ht="9.75">
      <c r="B17" s="9" t="s">
        <v>38</v>
      </c>
      <c r="C17" s="15">
        <v>40452</v>
      </c>
      <c r="D17" s="188">
        <v>139.14</v>
      </c>
      <c r="E17" s="188">
        <v>138.08</v>
      </c>
      <c r="F17" s="25"/>
      <c r="G17" s="199">
        <v>107.7</v>
      </c>
      <c r="H17" s="11">
        <v>101.5</v>
      </c>
      <c r="I17" s="25"/>
      <c r="J17" s="28"/>
      <c r="K17" s="28">
        <v>86.4</v>
      </c>
      <c r="L17" s="202">
        <v>85.2</v>
      </c>
    </row>
    <row r="18" spans="2:12" s="5" customFormat="1" ht="9.75">
      <c r="B18" s="9" t="s">
        <v>38</v>
      </c>
      <c r="C18" s="15">
        <v>40483</v>
      </c>
      <c r="D18" s="188">
        <v>138.96</v>
      </c>
      <c r="E18" s="188">
        <v>138.93</v>
      </c>
      <c r="F18" s="25"/>
      <c r="G18" s="199">
        <v>106.8</v>
      </c>
      <c r="H18" s="11">
        <v>101.8</v>
      </c>
      <c r="I18" s="25"/>
      <c r="J18" s="28"/>
      <c r="K18" s="28">
        <v>86.1</v>
      </c>
      <c r="L18" s="202">
        <v>84.9</v>
      </c>
    </row>
    <row r="19" spans="2:12" s="5" customFormat="1" ht="9.75">
      <c r="B19" s="46" t="s">
        <v>38</v>
      </c>
      <c r="C19" s="18">
        <v>40513</v>
      </c>
      <c r="D19" s="189">
        <v>136.32</v>
      </c>
      <c r="E19" s="189">
        <v>139.43</v>
      </c>
      <c r="F19" s="53"/>
      <c r="G19" s="198">
        <v>96.6</v>
      </c>
      <c r="H19" s="134">
        <v>102.8</v>
      </c>
      <c r="I19" s="53"/>
      <c r="J19" s="53"/>
      <c r="K19" s="99">
        <v>85.3</v>
      </c>
      <c r="L19" s="203">
        <v>84.7</v>
      </c>
    </row>
    <row r="20" spans="2:12" s="5" customFormat="1" ht="9.75">
      <c r="B20" s="9">
        <v>2011</v>
      </c>
      <c r="C20" s="15">
        <v>40544</v>
      </c>
      <c r="D20" s="188">
        <v>131.35</v>
      </c>
      <c r="E20" s="188">
        <v>140</v>
      </c>
      <c r="F20" s="25"/>
      <c r="G20" s="199">
        <v>93.2</v>
      </c>
      <c r="H20" s="11">
        <v>102.9</v>
      </c>
      <c r="I20" s="25"/>
      <c r="J20" s="25"/>
      <c r="K20" s="28">
        <v>83.1</v>
      </c>
      <c r="L20" s="202">
        <v>84.7</v>
      </c>
    </row>
    <row r="21" spans="2:12" s="5" customFormat="1" ht="9.75">
      <c r="B21" s="9" t="s">
        <v>38</v>
      </c>
      <c r="C21" s="15">
        <v>40575</v>
      </c>
      <c r="D21" s="188">
        <v>133.19</v>
      </c>
      <c r="E21" s="188">
        <v>140.49</v>
      </c>
      <c r="F21" s="25"/>
      <c r="G21" s="199">
        <v>95.4</v>
      </c>
      <c r="H21" s="11">
        <v>104.7</v>
      </c>
      <c r="I21" s="25"/>
      <c r="J21" s="25"/>
      <c r="K21" s="28">
        <v>83.7</v>
      </c>
      <c r="L21" s="202">
        <v>84.5</v>
      </c>
    </row>
    <row r="22" spans="2:12" s="5" customFormat="1" ht="9.75">
      <c r="B22" s="9" t="s">
        <v>38</v>
      </c>
      <c r="C22" s="15">
        <v>40603</v>
      </c>
      <c r="D22" s="188">
        <v>146.35</v>
      </c>
      <c r="E22" s="188">
        <v>141.15</v>
      </c>
      <c r="F22" s="25"/>
      <c r="G22" s="199">
        <v>104.4</v>
      </c>
      <c r="H22" s="11">
        <v>105.1</v>
      </c>
      <c r="I22" s="25"/>
      <c r="J22" s="28"/>
      <c r="K22" s="28">
        <v>83.5</v>
      </c>
      <c r="L22" s="202">
        <v>84.3</v>
      </c>
    </row>
    <row r="23" spans="2:12" s="5" customFormat="1" ht="9.75">
      <c r="B23" s="9" t="s">
        <v>38</v>
      </c>
      <c r="C23" s="15">
        <v>40634</v>
      </c>
      <c r="D23" s="188">
        <v>143.42</v>
      </c>
      <c r="E23" s="188">
        <v>140.86</v>
      </c>
      <c r="F23" s="28"/>
      <c r="G23" s="199">
        <v>97.5</v>
      </c>
      <c r="H23" s="11">
        <v>102.3</v>
      </c>
      <c r="I23" s="28"/>
      <c r="J23" s="28"/>
      <c r="K23" s="28">
        <v>84</v>
      </c>
      <c r="L23" s="202">
        <v>84.4</v>
      </c>
    </row>
    <row r="24" spans="2:12" s="5" customFormat="1" ht="9.75">
      <c r="B24" s="9" t="s">
        <v>38</v>
      </c>
      <c r="C24" s="15">
        <v>40664</v>
      </c>
      <c r="D24" s="188">
        <v>144.34</v>
      </c>
      <c r="E24" s="188">
        <v>141.94</v>
      </c>
      <c r="F24" s="28"/>
      <c r="G24" s="199">
        <v>107.1</v>
      </c>
      <c r="H24" s="11">
        <v>105.1</v>
      </c>
      <c r="I24" s="28"/>
      <c r="J24" s="28"/>
      <c r="K24" s="28">
        <v>84.1</v>
      </c>
      <c r="L24" s="202">
        <v>84.3</v>
      </c>
    </row>
    <row r="25" spans="2:12" s="5" customFormat="1" ht="9.75">
      <c r="B25" s="9" t="s">
        <v>38</v>
      </c>
      <c r="C25" s="15">
        <v>40695</v>
      </c>
      <c r="D25" s="188">
        <v>141.33</v>
      </c>
      <c r="E25" s="188">
        <v>141.12</v>
      </c>
      <c r="F25" s="28"/>
      <c r="G25" s="199">
        <v>102.8</v>
      </c>
      <c r="H25" s="11">
        <v>102.9</v>
      </c>
      <c r="I25" s="28"/>
      <c r="J25" s="28"/>
      <c r="K25" s="28">
        <v>84.1</v>
      </c>
      <c r="L25" s="202">
        <v>84.3</v>
      </c>
    </row>
    <row r="26" spans="2:12" s="5" customFormat="1" ht="9.75">
      <c r="B26" s="9" t="s">
        <v>38</v>
      </c>
      <c r="C26" s="15">
        <v>40725</v>
      </c>
      <c r="D26" s="188">
        <v>142.96</v>
      </c>
      <c r="E26" s="188">
        <v>141.57</v>
      </c>
      <c r="F26" s="28"/>
      <c r="G26" s="199">
        <v>106.1</v>
      </c>
      <c r="H26" s="11">
        <v>103.5</v>
      </c>
      <c r="I26" s="28"/>
      <c r="J26" s="28"/>
      <c r="K26" s="28">
        <v>84</v>
      </c>
      <c r="L26" s="202">
        <v>84.1</v>
      </c>
    </row>
    <row r="27" spans="2:12" s="5" customFormat="1" ht="9.75">
      <c r="B27" s="9" t="s">
        <v>38</v>
      </c>
      <c r="C27" s="15">
        <v>40756</v>
      </c>
      <c r="D27" s="188">
        <v>145.53</v>
      </c>
      <c r="E27" s="188">
        <v>141.1</v>
      </c>
      <c r="F27" s="28"/>
      <c r="G27" s="199">
        <v>110.8</v>
      </c>
      <c r="H27" s="11">
        <v>101.3</v>
      </c>
      <c r="I27" s="28"/>
      <c r="J27" s="28"/>
      <c r="K27" s="28">
        <v>84</v>
      </c>
      <c r="L27" s="202">
        <v>83.6</v>
      </c>
    </row>
    <row r="28" spans="2:12" s="5" customFormat="1" ht="9.75">
      <c r="B28" s="9" t="s">
        <v>38</v>
      </c>
      <c r="C28" s="15">
        <v>40787</v>
      </c>
      <c r="D28" s="188">
        <v>141.81</v>
      </c>
      <c r="E28" s="188">
        <v>140.87</v>
      </c>
      <c r="F28" s="28"/>
      <c r="G28" s="199">
        <v>104.8</v>
      </c>
      <c r="H28" s="11">
        <v>100.3</v>
      </c>
      <c r="I28" s="28"/>
      <c r="J28" s="28"/>
      <c r="K28" s="28">
        <v>84.4</v>
      </c>
      <c r="L28" s="202">
        <v>83.6</v>
      </c>
    </row>
    <row r="29" spans="2:12" s="5" customFormat="1" ht="9.75">
      <c r="B29" s="9" t="s">
        <v>38</v>
      </c>
      <c r="C29" s="15">
        <v>40817</v>
      </c>
      <c r="D29" s="188">
        <v>141.76</v>
      </c>
      <c r="E29" s="188">
        <v>140.12</v>
      </c>
      <c r="F29" s="28"/>
      <c r="G29" s="199">
        <v>106.3</v>
      </c>
      <c r="H29" s="11">
        <v>99.4</v>
      </c>
      <c r="I29" s="28"/>
      <c r="J29" s="28"/>
      <c r="K29" s="28">
        <v>84.7</v>
      </c>
      <c r="L29" s="202">
        <v>83.5</v>
      </c>
    </row>
    <row r="30" spans="2:12" s="5" customFormat="1" ht="9.75">
      <c r="B30" s="9" t="s">
        <v>38</v>
      </c>
      <c r="C30" s="15">
        <v>40848</v>
      </c>
      <c r="D30" s="188">
        <v>141.09</v>
      </c>
      <c r="E30" s="188">
        <v>141.31</v>
      </c>
      <c r="F30" s="28"/>
      <c r="G30" s="199">
        <v>104.2</v>
      </c>
      <c r="H30" s="11">
        <v>99.9</v>
      </c>
      <c r="I30" s="28"/>
      <c r="J30" s="28"/>
      <c r="K30" s="28">
        <v>84.5</v>
      </c>
      <c r="L30" s="202">
        <v>83.3</v>
      </c>
    </row>
    <row r="31" spans="2:12" s="5" customFormat="1" ht="9.75">
      <c r="B31" s="46" t="s">
        <v>38</v>
      </c>
      <c r="C31" s="18">
        <v>40878</v>
      </c>
      <c r="D31" s="189">
        <v>139.04</v>
      </c>
      <c r="E31" s="189">
        <v>142.74</v>
      </c>
      <c r="F31" s="99"/>
      <c r="G31" s="198">
        <v>95.7</v>
      </c>
      <c r="H31" s="134">
        <v>102.6</v>
      </c>
      <c r="I31" s="99"/>
      <c r="J31" s="99"/>
      <c r="K31" s="99">
        <v>84.1</v>
      </c>
      <c r="L31" s="203">
        <v>83.5</v>
      </c>
    </row>
    <row r="32" spans="2:12" s="5" customFormat="1" ht="9.75">
      <c r="B32" s="9"/>
      <c r="C32" s="15">
        <v>40909</v>
      </c>
      <c r="D32" s="188">
        <v>133.07</v>
      </c>
      <c r="E32" s="188">
        <v>140.83</v>
      </c>
      <c r="F32" s="28"/>
      <c r="G32" s="199">
        <v>88.7</v>
      </c>
      <c r="H32" s="11">
        <v>97.6</v>
      </c>
      <c r="I32" s="28"/>
      <c r="J32" s="28"/>
      <c r="K32" s="28">
        <v>82.1</v>
      </c>
      <c r="L32" s="202">
        <v>83.6</v>
      </c>
    </row>
    <row r="33" spans="2:12" s="5" customFormat="1" ht="9.75">
      <c r="B33" s="9"/>
      <c r="C33" s="15">
        <v>40940</v>
      </c>
      <c r="D33" s="188">
        <v>133.27</v>
      </c>
      <c r="E33" s="188">
        <v>140.97</v>
      </c>
      <c r="F33" s="28"/>
      <c r="G33" s="199">
        <v>89.8</v>
      </c>
      <c r="H33" s="11">
        <v>98.2</v>
      </c>
      <c r="I33" s="28"/>
      <c r="J33" s="28"/>
      <c r="K33" s="28">
        <v>82.9</v>
      </c>
      <c r="L33" s="202">
        <v>83.7</v>
      </c>
    </row>
    <row r="34" spans="2:12" s="5" customFormat="1" ht="9.75">
      <c r="B34" s="9" t="s">
        <v>38</v>
      </c>
      <c r="C34" s="15">
        <v>40969</v>
      </c>
      <c r="D34" s="188">
        <v>147.42</v>
      </c>
      <c r="E34" s="188">
        <v>139.93</v>
      </c>
      <c r="F34" s="28"/>
      <c r="G34" s="199">
        <v>99.7</v>
      </c>
      <c r="H34" s="11">
        <v>97.9</v>
      </c>
      <c r="I34" s="28"/>
      <c r="J34" s="28"/>
      <c r="K34" s="28">
        <v>83</v>
      </c>
      <c r="L34" s="202">
        <v>83.8</v>
      </c>
    </row>
    <row r="35" spans="2:12" s="5" customFormat="1" ht="9.75">
      <c r="B35" s="9" t="s">
        <v>38</v>
      </c>
      <c r="C35" s="15">
        <v>41000</v>
      </c>
      <c r="D35" s="188">
        <v>142.64</v>
      </c>
      <c r="E35" s="188">
        <v>140.32</v>
      </c>
      <c r="F35" s="28"/>
      <c r="G35" s="199">
        <v>92.8</v>
      </c>
      <c r="H35" s="11">
        <v>98.6</v>
      </c>
      <c r="I35" s="28"/>
      <c r="J35" s="28"/>
      <c r="K35" s="28">
        <v>83.5</v>
      </c>
      <c r="L35" s="202">
        <v>83.9</v>
      </c>
    </row>
    <row r="36" spans="2:12" s="5" customFormat="1" ht="9.75">
      <c r="B36" s="9" t="s">
        <v>38</v>
      </c>
      <c r="C36" s="15">
        <v>41030</v>
      </c>
      <c r="D36" s="188">
        <v>145.01</v>
      </c>
      <c r="E36" s="188">
        <v>141.43</v>
      </c>
      <c r="F36" s="28"/>
      <c r="G36" s="199">
        <v>102.5</v>
      </c>
      <c r="H36" s="11">
        <v>98.7</v>
      </c>
      <c r="I36" s="28"/>
      <c r="J36" s="28"/>
      <c r="K36" s="28">
        <v>83.7</v>
      </c>
      <c r="L36" s="202">
        <v>83.9</v>
      </c>
    </row>
    <row r="37" spans="2:12" s="5" customFormat="1" ht="9.75">
      <c r="B37" s="9" t="s">
        <v>38</v>
      </c>
      <c r="C37" s="15">
        <v>41061</v>
      </c>
      <c r="D37" s="188">
        <v>141.56</v>
      </c>
      <c r="E37" s="188">
        <v>142.44</v>
      </c>
      <c r="F37" s="28"/>
      <c r="G37" s="199">
        <v>98.3</v>
      </c>
      <c r="H37" s="11">
        <v>99.3</v>
      </c>
      <c r="I37" s="28"/>
      <c r="J37" s="28"/>
      <c r="K37" s="28">
        <v>83.6</v>
      </c>
      <c r="L37" s="202">
        <v>83.8</v>
      </c>
    </row>
    <row r="38" spans="2:12" s="5" customFormat="1" ht="9.75">
      <c r="B38" s="9" t="s">
        <v>38</v>
      </c>
      <c r="C38" s="15">
        <v>41091</v>
      </c>
      <c r="D38" s="188">
        <v>145.04</v>
      </c>
      <c r="E38" s="188">
        <v>142.52</v>
      </c>
      <c r="F38" s="28"/>
      <c r="G38" s="199">
        <v>104.5</v>
      </c>
      <c r="H38" s="11">
        <v>100.4</v>
      </c>
      <c r="I38" s="28"/>
      <c r="J38" s="28"/>
      <c r="K38" s="28">
        <v>83.6</v>
      </c>
      <c r="L38" s="202">
        <v>83.7</v>
      </c>
    </row>
    <row r="39" spans="2:12" s="5" customFormat="1" ht="9.75">
      <c r="B39" s="9" t="s">
        <v>38</v>
      </c>
      <c r="C39" s="15">
        <v>41122</v>
      </c>
      <c r="D39" s="188">
        <v>147.6</v>
      </c>
      <c r="E39" s="188">
        <v>143.37</v>
      </c>
      <c r="F39" s="28"/>
      <c r="G39" s="199">
        <v>111.5</v>
      </c>
      <c r="H39" s="11">
        <v>102.1</v>
      </c>
      <c r="I39" s="28"/>
      <c r="J39" s="28"/>
      <c r="K39" s="28">
        <v>84.4</v>
      </c>
      <c r="L39" s="202">
        <v>84</v>
      </c>
    </row>
    <row r="40" spans="2:12" s="5" customFormat="1" ht="9.75">
      <c r="B40" s="9" t="s">
        <v>38</v>
      </c>
      <c r="C40" s="15">
        <v>41153</v>
      </c>
      <c r="D40" s="188">
        <v>141.05</v>
      </c>
      <c r="E40" s="188">
        <v>142.01</v>
      </c>
      <c r="F40" s="28"/>
      <c r="G40" s="199">
        <v>103.4</v>
      </c>
      <c r="H40" s="11">
        <v>101.4</v>
      </c>
      <c r="I40" s="28"/>
      <c r="J40" s="28"/>
      <c r="K40" s="28">
        <v>84.9</v>
      </c>
      <c r="L40" s="202">
        <v>84.1</v>
      </c>
    </row>
    <row r="41" spans="2:12" s="5" customFormat="1" ht="9.75">
      <c r="B41" s="9" t="s">
        <v>38</v>
      </c>
      <c r="C41" s="15">
        <v>41183</v>
      </c>
      <c r="D41" s="188">
        <v>146.85</v>
      </c>
      <c r="E41" s="188">
        <v>143.14</v>
      </c>
      <c r="F41" s="28"/>
      <c r="G41" s="199">
        <v>111.8</v>
      </c>
      <c r="H41" s="11">
        <v>101.7</v>
      </c>
      <c r="I41" s="28"/>
      <c r="J41" s="28"/>
      <c r="K41" s="28">
        <v>85.4</v>
      </c>
      <c r="L41" s="202">
        <v>84.2</v>
      </c>
    </row>
    <row r="42" spans="2:12" s="5" customFormat="1" ht="9.75">
      <c r="B42" s="9" t="s">
        <v>38</v>
      </c>
      <c r="C42" s="15">
        <v>41214</v>
      </c>
      <c r="D42" s="188">
        <v>143.41</v>
      </c>
      <c r="E42" s="188">
        <v>143.46</v>
      </c>
      <c r="F42" s="28"/>
      <c r="G42" s="199">
        <v>104.8</v>
      </c>
      <c r="H42" s="11">
        <v>100.2</v>
      </c>
      <c r="I42" s="28"/>
      <c r="J42" s="28"/>
      <c r="K42" s="28">
        <v>85.2</v>
      </c>
      <c r="L42" s="202">
        <v>84</v>
      </c>
    </row>
    <row r="43" spans="2:12" ht="9.75">
      <c r="B43" s="46" t="s">
        <v>38</v>
      </c>
      <c r="C43" s="18">
        <v>41244</v>
      </c>
      <c r="D43" s="189">
        <v>138.78</v>
      </c>
      <c r="E43" s="189">
        <v>144.05</v>
      </c>
      <c r="F43" s="99"/>
      <c r="G43" s="198">
        <v>92.2</v>
      </c>
      <c r="H43" s="134">
        <v>101.2</v>
      </c>
      <c r="I43" s="99"/>
      <c r="J43" s="99"/>
      <c r="K43" s="99">
        <v>84.8</v>
      </c>
      <c r="L43" s="203">
        <v>84.2</v>
      </c>
    </row>
    <row r="44" spans="2:12" ht="9.75">
      <c r="B44" s="100">
        <v>2013</v>
      </c>
      <c r="C44" s="15">
        <v>41275</v>
      </c>
      <c r="D44" s="188">
        <v>138.66</v>
      </c>
      <c r="E44" s="188">
        <v>144.96</v>
      </c>
      <c r="F44" s="28"/>
      <c r="G44" s="199">
        <v>94.5</v>
      </c>
      <c r="H44" s="28">
        <v>102.3</v>
      </c>
      <c r="I44" s="28"/>
      <c r="J44" s="151"/>
      <c r="K44" s="151">
        <v>82.8</v>
      </c>
      <c r="L44" s="204">
        <v>84.3</v>
      </c>
    </row>
    <row r="45" spans="3:12" ht="9.75">
      <c r="C45" s="15">
        <v>41306</v>
      </c>
      <c r="D45" s="188">
        <v>134.14</v>
      </c>
      <c r="E45" s="188">
        <v>144.66</v>
      </c>
      <c r="F45" s="28"/>
      <c r="G45" s="199">
        <v>88.1</v>
      </c>
      <c r="H45" s="28">
        <v>100</v>
      </c>
      <c r="I45" s="28"/>
      <c r="K45" s="28">
        <v>83.3</v>
      </c>
      <c r="L45" s="202">
        <v>84.1</v>
      </c>
    </row>
    <row r="46" spans="3:12" ht="9.75">
      <c r="C46" s="15">
        <v>41334</v>
      </c>
      <c r="D46" s="188">
        <v>149.68</v>
      </c>
      <c r="E46" s="188">
        <v>146.35</v>
      </c>
      <c r="F46" s="28"/>
      <c r="G46" s="199">
        <v>97.7</v>
      </c>
      <c r="H46" s="28">
        <v>101.5</v>
      </c>
      <c r="I46" s="28"/>
      <c r="K46" s="28">
        <v>83.3</v>
      </c>
      <c r="L46" s="202">
        <v>84.1</v>
      </c>
    </row>
    <row r="47" spans="3:12" ht="9.75">
      <c r="C47" s="15">
        <v>41365</v>
      </c>
      <c r="D47" s="188">
        <v>154.63</v>
      </c>
      <c r="E47" s="188">
        <v>148</v>
      </c>
      <c r="F47" s="28"/>
      <c r="G47" s="199">
        <v>101.8</v>
      </c>
      <c r="H47" s="28">
        <v>102.4</v>
      </c>
      <c r="I47" s="28"/>
      <c r="K47" s="28">
        <v>83.8</v>
      </c>
      <c r="L47" s="202">
        <v>84.2</v>
      </c>
    </row>
    <row r="48" spans="3:12" ht="9.75">
      <c r="C48" s="15">
        <v>41395</v>
      </c>
      <c r="D48" s="188">
        <v>148.95</v>
      </c>
      <c r="E48" s="188">
        <v>146.22</v>
      </c>
      <c r="F48" s="28"/>
      <c r="G48" s="199">
        <v>105</v>
      </c>
      <c r="H48" s="28">
        <v>102.1</v>
      </c>
      <c r="I48" s="28"/>
      <c r="J48" s="28"/>
      <c r="K48" s="28">
        <v>84.3</v>
      </c>
      <c r="L48" s="202">
        <v>84.5</v>
      </c>
    </row>
    <row r="49" spans="3:12" ht="9.75">
      <c r="C49" s="15">
        <v>41426</v>
      </c>
      <c r="D49" s="188">
        <v>145.69</v>
      </c>
      <c r="E49" s="188">
        <v>147.79</v>
      </c>
      <c r="F49" s="28"/>
      <c r="G49" s="199">
        <v>101.7</v>
      </c>
      <c r="H49" s="28">
        <v>105.7</v>
      </c>
      <c r="I49" s="28"/>
      <c r="K49" s="28">
        <v>84.2</v>
      </c>
      <c r="L49" s="202">
        <v>84.4</v>
      </c>
    </row>
    <row r="50" spans="3:12" ht="9.75">
      <c r="C50" s="15">
        <v>41456</v>
      </c>
      <c r="D50" s="188">
        <v>150.43</v>
      </c>
      <c r="E50" s="188">
        <v>146.73</v>
      </c>
      <c r="F50" s="28"/>
      <c r="G50" s="199">
        <v>108</v>
      </c>
      <c r="H50" s="28">
        <v>101.9</v>
      </c>
      <c r="I50" s="28"/>
      <c r="K50" s="28">
        <v>84.3</v>
      </c>
      <c r="L50" s="202">
        <v>84.4</v>
      </c>
    </row>
    <row r="51" spans="2:12" s="5" customFormat="1" ht="9.75">
      <c r="B51" s="9"/>
      <c r="C51" s="15">
        <v>41487</v>
      </c>
      <c r="D51" s="188">
        <v>150.59</v>
      </c>
      <c r="E51" s="188">
        <v>146.68</v>
      </c>
      <c r="F51" s="25"/>
      <c r="G51" s="199">
        <v>112</v>
      </c>
      <c r="H51" s="11">
        <v>102</v>
      </c>
      <c r="I51" s="25"/>
      <c r="J51" s="25"/>
      <c r="K51" s="28">
        <v>84.6</v>
      </c>
      <c r="L51" s="202">
        <v>84.2</v>
      </c>
    </row>
    <row r="52" spans="2:12" s="5" customFormat="1" ht="9.75">
      <c r="B52" s="9"/>
      <c r="C52" s="15">
        <v>41518</v>
      </c>
      <c r="D52" s="188">
        <v>147.3</v>
      </c>
      <c r="E52" s="188">
        <v>147.3</v>
      </c>
      <c r="F52" s="25"/>
      <c r="G52" s="199">
        <v>107.3</v>
      </c>
      <c r="H52" s="28">
        <v>103.3</v>
      </c>
      <c r="I52" s="25"/>
      <c r="J52" s="25"/>
      <c r="K52" s="28">
        <v>85</v>
      </c>
      <c r="L52" s="205">
        <v>84.2</v>
      </c>
    </row>
    <row r="53" spans="3:12" ht="9.75">
      <c r="C53" s="15">
        <v>41548</v>
      </c>
      <c r="D53" s="188">
        <v>151.65</v>
      </c>
      <c r="E53" s="188">
        <v>147.63</v>
      </c>
      <c r="G53" s="199">
        <v>112.6</v>
      </c>
      <c r="H53" s="28">
        <v>101.7</v>
      </c>
      <c r="K53" s="28">
        <v>85.3</v>
      </c>
      <c r="L53" s="205">
        <v>84.1</v>
      </c>
    </row>
    <row r="54" spans="3:12" ht="9.75">
      <c r="C54" s="15">
        <v>41579</v>
      </c>
      <c r="D54" s="188">
        <v>146.63</v>
      </c>
      <c r="E54" s="188">
        <v>147.45</v>
      </c>
      <c r="F54" s="28"/>
      <c r="G54" s="199">
        <v>106.1</v>
      </c>
      <c r="H54" s="28">
        <v>102.1</v>
      </c>
      <c r="I54" s="28"/>
      <c r="J54" s="28"/>
      <c r="K54" s="28">
        <v>85.5</v>
      </c>
      <c r="L54" s="202">
        <v>84.3</v>
      </c>
    </row>
    <row r="55" spans="2:12" ht="9.75">
      <c r="B55" s="46"/>
      <c r="C55" s="18">
        <v>41609</v>
      </c>
      <c r="D55" s="189">
        <v>141.1</v>
      </c>
      <c r="E55" s="189">
        <v>145.84</v>
      </c>
      <c r="F55" s="99"/>
      <c r="G55" s="198">
        <v>90.1</v>
      </c>
      <c r="H55" s="99">
        <v>99.2</v>
      </c>
      <c r="I55" s="99"/>
      <c r="J55" s="99"/>
      <c r="K55" s="99">
        <v>84.9</v>
      </c>
      <c r="L55" s="203">
        <v>84.3</v>
      </c>
    </row>
    <row r="56" spans="2:12" ht="9.75">
      <c r="B56" s="100">
        <v>2014</v>
      </c>
      <c r="C56" s="149">
        <v>41640</v>
      </c>
      <c r="D56" s="193">
        <v>140.54</v>
      </c>
      <c r="E56" s="193">
        <v>147.46</v>
      </c>
      <c r="F56" s="33"/>
      <c r="G56" s="199">
        <v>92.6</v>
      </c>
      <c r="H56" s="11">
        <v>100.9</v>
      </c>
      <c r="I56" s="11"/>
      <c r="J56" s="33"/>
      <c r="K56" s="33">
        <v>83.1</v>
      </c>
      <c r="L56" s="206">
        <v>84.6</v>
      </c>
    </row>
    <row r="57" spans="3:12" ht="9.75">
      <c r="C57" s="15">
        <v>41671</v>
      </c>
      <c r="D57" s="188">
        <v>139.87</v>
      </c>
      <c r="E57" s="188">
        <v>147.26</v>
      </c>
      <c r="F57" s="28"/>
      <c r="G57" s="199">
        <v>92.1</v>
      </c>
      <c r="H57" s="28">
        <v>101.2</v>
      </c>
      <c r="I57" s="28"/>
      <c r="J57" s="28"/>
      <c r="K57" s="28">
        <v>83.8</v>
      </c>
      <c r="L57" s="205">
        <v>84.6</v>
      </c>
    </row>
    <row r="58" spans="3:12" ht="9.75">
      <c r="C58" s="15">
        <v>41699</v>
      </c>
      <c r="D58" s="188">
        <v>150.1</v>
      </c>
      <c r="E58" s="188">
        <v>146.91</v>
      </c>
      <c r="F58" s="28"/>
      <c r="G58" s="199">
        <v>97.2</v>
      </c>
      <c r="H58" s="28">
        <v>100.6</v>
      </c>
      <c r="I58" s="28"/>
      <c r="J58" s="28"/>
      <c r="K58" s="28">
        <v>83.6</v>
      </c>
      <c r="L58" s="205">
        <v>84.4</v>
      </c>
    </row>
    <row r="59" spans="3:12" ht="9.75">
      <c r="C59" s="15">
        <v>41730</v>
      </c>
      <c r="D59" s="188">
        <v>151.09</v>
      </c>
      <c r="E59" s="188">
        <v>147.04</v>
      </c>
      <c r="F59" s="28"/>
      <c r="G59" s="199">
        <v>95.9</v>
      </c>
      <c r="H59" s="28">
        <v>99.9</v>
      </c>
      <c r="I59" s="28"/>
      <c r="J59" s="28"/>
      <c r="K59" s="28">
        <v>83.7</v>
      </c>
      <c r="L59" s="205">
        <v>84.1</v>
      </c>
    </row>
    <row r="60" spans="3:12" ht="9.75">
      <c r="C60" s="15">
        <v>41760</v>
      </c>
      <c r="D60" s="28">
        <v>148.69</v>
      </c>
      <c r="E60" s="28">
        <v>146.53</v>
      </c>
      <c r="F60" s="28"/>
      <c r="G60" s="197">
        <v>101.5</v>
      </c>
      <c r="H60" s="28">
        <v>99.2</v>
      </c>
      <c r="I60" s="28"/>
      <c r="J60" s="28"/>
      <c r="K60" s="28">
        <v>84.1</v>
      </c>
      <c r="L60" s="205">
        <v>84.3</v>
      </c>
    </row>
    <row r="61" spans="3:12" ht="9.75">
      <c r="C61" s="15">
        <v>41791</v>
      </c>
      <c r="D61" s="28">
        <v>142.56</v>
      </c>
      <c r="E61" s="28">
        <v>144.14</v>
      </c>
      <c r="F61" s="28"/>
      <c r="G61" s="197">
        <v>94.5</v>
      </c>
      <c r="H61" s="28">
        <v>97.4</v>
      </c>
      <c r="I61" s="28"/>
      <c r="J61" s="28"/>
      <c r="K61" s="28">
        <v>83.3</v>
      </c>
      <c r="L61" s="205">
        <v>83.5</v>
      </c>
    </row>
    <row r="62" spans="3:12" ht="9.75">
      <c r="C62" s="15">
        <v>41821</v>
      </c>
      <c r="D62" s="28">
        <v>150.09</v>
      </c>
      <c r="E62" s="28">
        <v>146.24</v>
      </c>
      <c r="F62" s="28"/>
      <c r="G62" s="197">
        <v>104.1</v>
      </c>
      <c r="H62" s="28">
        <v>98.3</v>
      </c>
      <c r="I62" s="28"/>
      <c r="J62" s="28"/>
      <c r="K62" s="28">
        <v>83.1</v>
      </c>
      <c r="L62" s="205">
        <v>83.2</v>
      </c>
    </row>
    <row r="63" spans="3:13" ht="9.75">
      <c r="C63" s="15">
        <v>41852</v>
      </c>
      <c r="D63" s="28">
        <v>148.56</v>
      </c>
      <c r="E63" s="28">
        <v>146.42</v>
      </c>
      <c r="F63" s="28"/>
      <c r="G63" s="197">
        <v>106.1</v>
      </c>
      <c r="H63" s="28">
        <v>98.9</v>
      </c>
      <c r="I63" s="28"/>
      <c r="J63" s="28"/>
      <c r="K63" s="28">
        <v>83.6</v>
      </c>
      <c r="L63" s="205">
        <v>83.2</v>
      </c>
      <c r="M63" s="5"/>
    </row>
    <row r="64" spans="3:13" ht="9.75">
      <c r="C64" s="15">
        <v>41883</v>
      </c>
      <c r="D64" s="28">
        <v>148.65</v>
      </c>
      <c r="E64" s="28">
        <v>146.8</v>
      </c>
      <c r="F64" s="28"/>
      <c r="G64" s="197">
        <v>105.2</v>
      </c>
      <c r="H64" s="28">
        <v>98.4</v>
      </c>
      <c r="I64" s="28"/>
      <c r="J64" s="28"/>
      <c r="K64" s="28">
        <v>83.8</v>
      </c>
      <c r="L64" s="205">
        <v>83</v>
      </c>
      <c r="M64" s="5"/>
    </row>
    <row r="65" spans="3:13" ht="9.75">
      <c r="C65" s="15">
        <v>41913</v>
      </c>
      <c r="D65" s="28">
        <v>149.86</v>
      </c>
      <c r="E65" s="28">
        <v>146.36</v>
      </c>
      <c r="F65" s="28"/>
      <c r="G65" s="197">
        <v>108.8</v>
      </c>
      <c r="H65" s="28">
        <v>98.5</v>
      </c>
      <c r="I65" s="28"/>
      <c r="J65" s="28"/>
      <c r="K65" s="28">
        <v>83.2</v>
      </c>
      <c r="L65" s="205">
        <v>82</v>
      </c>
      <c r="M65" s="5"/>
    </row>
    <row r="66" spans="3:13" ht="9.75">
      <c r="C66" s="15">
        <v>41944</v>
      </c>
      <c r="D66" s="28">
        <v>144.73</v>
      </c>
      <c r="E66" s="28">
        <v>146.48</v>
      </c>
      <c r="F66" s="28"/>
      <c r="G66" s="197">
        <v>99.6</v>
      </c>
      <c r="H66" s="28">
        <v>97.3</v>
      </c>
      <c r="I66" s="28"/>
      <c r="J66" s="28"/>
      <c r="K66" s="28">
        <v>83.9</v>
      </c>
      <c r="L66" s="205">
        <v>82.7</v>
      </c>
      <c r="M66" s="5"/>
    </row>
    <row r="67" spans="2:13" ht="9.75">
      <c r="B67" s="46"/>
      <c r="C67" s="18">
        <v>41974</v>
      </c>
      <c r="D67" s="99">
        <v>142.02</v>
      </c>
      <c r="E67" s="99">
        <v>145.65</v>
      </c>
      <c r="F67" s="99"/>
      <c r="G67" s="198">
        <v>87.5</v>
      </c>
      <c r="H67" s="99">
        <v>95.7</v>
      </c>
      <c r="I67" s="99"/>
      <c r="J67" s="99"/>
      <c r="K67" s="99">
        <v>81.9</v>
      </c>
      <c r="L67" s="231">
        <v>81.3</v>
      </c>
      <c r="M67" s="5"/>
    </row>
    <row r="68" spans="2:13" ht="9.75">
      <c r="B68" s="9">
        <v>2015</v>
      </c>
      <c r="C68" s="15">
        <v>42005</v>
      </c>
      <c r="D68" s="28">
        <v>138.08</v>
      </c>
      <c r="E68" s="28">
        <v>145.49</v>
      </c>
      <c r="F68" s="28"/>
      <c r="G68" s="197">
        <v>87.9</v>
      </c>
      <c r="H68" s="28">
        <v>96</v>
      </c>
      <c r="I68" s="28"/>
      <c r="J68" s="28"/>
      <c r="K68" s="28">
        <v>80.5</v>
      </c>
      <c r="L68" s="205">
        <v>82</v>
      </c>
      <c r="M68" s="5"/>
    </row>
    <row r="69" spans="3:13" ht="9.75">
      <c r="C69" s="15">
        <v>42036</v>
      </c>
      <c r="D69" s="28"/>
      <c r="E69" s="28"/>
      <c r="F69" s="28"/>
      <c r="G69" s="197">
        <v>83.7</v>
      </c>
      <c r="H69" s="28">
        <v>95.1</v>
      </c>
      <c r="I69" s="28"/>
      <c r="J69" s="28"/>
      <c r="K69" s="28">
        <v>80.8</v>
      </c>
      <c r="L69" s="205">
        <v>81.6</v>
      </c>
      <c r="M69" s="5"/>
    </row>
    <row r="70" spans="2:13" ht="9.75">
      <c r="B70" s="46"/>
      <c r="C70" s="18">
        <v>42064</v>
      </c>
      <c r="D70" s="99"/>
      <c r="E70" s="99"/>
      <c r="F70" s="99"/>
      <c r="G70" s="198"/>
      <c r="H70" s="99"/>
      <c r="I70" s="99"/>
      <c r="J70" s="99"/>
      <c r="K70" s="99">
        <v>79.6</v>
      </c>
      <c r="L70" s="231">
        <v>80.4</v>
      </c>
      <c r="M70" s="5"/>
    </row>
    <row r="71" spans="3:5" ht="14.25" customHeight="1">
      <c r="C71" s="15" t="s">
        <v>184</v>
      </c>
      <c r="D71" s="124"/>
      <c r="E71" s="124"/>
    </row>
    <row r="72" spans="3:12" ht="24.75" customHeight="1">
      <c r="C72" s="194" t="s">
        <v>264</v>
      </c>
      <c r="D72" s="160">
        <f>(D68/D56-1)*100</f>
        <v>-1.7503913476590194</v>
      </c>
      <c r="E72" s="160">
        <f>(E68/E56-1)*100</f>
        <v>-1.3359555133595546</v>
      </c>
      <c r="F72" s="160"/>
      <c r="G72" s="160">
        <f>(G69/G57-1)*100</f>
        <v>-9.12052117263843</v>
      </c>
      <c r="H72" s="160">
        <f>(H69/H57-1)*100</f>
        <v>-6.027667984189733</v>
      </c>
      <c r="I72" s="160"/>
      <c r="J72" s="160"/>
      <c r="K72" s="160">
        <f>(K70/K58-1)*100</f>
        <v>-4.784688995215314</v>
      </c>
      <c r="L72" s="160">
        <f>(L70/L58-1)*100</f>
        <v>-4.739336492891</v>
      </c>
    </row>
    <row r="73" spans="3:12" ht="9.75">
      <c r="C73" s="15" t="s">
        <v>186</v>
      </c>
      <c r="D73" s="160">
        <f>(SUM(D68)/SUM(D56)-1)*100</f>
        <v>-1.7503913476590194</v>
      </c>
      <c r="E73" s="160">
        <f>(SUM(E68)/SUM(E56)-1)*100</f>
        <v>-1.3359555133595546</v>
      </c>
      <c r="F73" s="160"/>
      <c r="G73" s="160">
        <f>(SUM(G68:G69)/SUM(G56:G57)-1)*100</f>
        <v>-7.092582566323746</v>
      </c>
      <c r="H73" s="160">
        <f>(SUM(H68:H69)/SUM(H56:H57)-1)*100</f>
        <v>-5.442850074220695</v>
      </c>
      <c r="I73" s="160"/>
      <c r="J73" s="160"/>
      <c r="K73" s="160">
        <f>(SUM(K68:K70)/SUM(K56:K58)-1)*100</f>
        <v>-3.8323353293413076</v>
      </c>
      <c r="L73" s="160">
        <f>(SUM(L68:L70)/SUM(L56:L58)-1)*100</f>
        <v>-3.785488958990535</v>
      </c>
    </row>
    <row r="74" spans="2:12" ht="9.75">
      <c r="B74" s="46"/>
      <c r="C74" s="18" t="s">
        <v>185</v>
      </c>
      <c r="D74" s="161">
        <f>(SUM(D57:D68)/SUM(D45:D56)-1)*100</f>
        <v>-0.39913020274450206</v>
      </c>
      <c r="E74" s="161">
        <f>(SUM(E57:E68)/SUM(E45:E56)-1)*100</f>
        <v>-0.3853334922337526</v>
      </c>
      <c r="F74" s="161"/>
      <c r="G74" s="161">
        <f>(SUM(G58:G69)/SUM(G46:G57)-1)*100</f>
        <v>-4.4824775876120215</v>
      </c>
      <c r="H74" s="161">
        <f>(SUM(H58:H69)/SUM(H46:H57)-1)*100</f>
        <v>-3.9787581699346597</v>
      </c>
      <c r="I74" s="161"/>
      <c r="J74" s="161"/>
      <c r="K74" s="161">
        <f>(SUM(K59:K70)/SUM(K47:K58)-1)*100</f>
        <v>-2.064401422362705</v>
      </c>
      <c r="L74" s="161">
        <f>(SUM(L59:L70)/SUM(L47:L58)-1)*100</f>
        <v>-2.0648093262201073</v>
      </c>
    </row>
    <row r="75" ht="9.75">
      <c r="C75" s="27" t="s">
        <v>187</v>
      </c>
    </row>
    <row r="76" ht="11.25">
      <c r="C76" s="31" t="s">
        <v>262</v>
      </c>
    </row>
    <row r="77" ht="11.25">
      <c r="C77" s="31" t="s">
        <v>261</v>
      </c>
    </row>
  </sheetData>
  <sheetProtection/>
  <mergeCells count="4">
    <mergeCell ref="K6:L6"/>
    <mergeCell ref="C6:C7"/>
    <mergeCell ref="G6:H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91"/>
  <sheetViews>
    <sheetView showGridLines="0" zoomScaleSheetLayoutView="100" zoomScalePageLayoutView="0" workbookViewId="0" topLeftCell="A40">
      <selection activeCell="F78" sqref="F78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0" t="s">
        <v>182</v>
      </c>
      <c r="D1" s="11"/>
      <c r="E1" s="11"/>
      <c r="F1" s="11"/>
      <c r="G1" s="11"/>
      <c r="P1" s="73" t="str">
        <f>'[1]Tab 1'!K1</f>
        <v>Carta de Conjuntura | Abr 2015</v>
      </c>
    </row>
    <row r="2" spans="2:15" s="23" customFormat="1" ht="12.75">
      <c r="B2" s="75"/>
      <c r="D2" s="11"/>
      <c r="E2" s="11"/>
      <c r="F2" s="11"/>
      <c r="G2" s="11"/>
      <c r="O2" s="73"/>
    </row>
    <row r="3" spans="2:15" s="39" customFormat="1" ht="9.75">
      <c r="B3" s="38"/>
      <c r="C3" s="235" t="s">
        <v>39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15" s="36" customFormat="1" ht="9.75">
      <c r="B4" s="40"/>
      <c r="C4" s="236" t="s">
        <v>223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2:15" s="39" customFormat="1" ht="9.75">
      <c r="B5" s="40"/>
      <c r="C5" s="238" t="s">
        <v>220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s="39" customFormat="1" ht="9.7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6" s="39" customFormat="1" ht="26.25" customHeight="1">
      <c r="B7" s="239" t="s">
        <v>1</v>
      </c>
      <c r="C7" s="239"/>
      <c r="D7" s="241" t="s">
        <v>229</v>
      </c>
      <c r="E7" s="241" t="s">
        <v>228</v>
      </c>
      <c r="F7" s="239" t="s">
        <v>33</v>
      </c>
      <c r="G7" s="243" t="s">
        <v>34</v>
      </c>
      <c r="H7" s="244"/>
      <c r="I7" s="239" t="s">
        <v>35</v>
      </c>
      <c r="J7" s="239" t="s">
        <v>36</v>
      </c>
      <c r="K7" s="247" t="s">
        <v>234</v>
      </c>
      <c r="L7" s="247" t="s">
        <v>235</v>
      </c>
      <c r="M7" s="247" t="s">
        <v>236</v>
      </c>
      <c r="N7" s="247" t="s">
        <v>237</v>
      </c>
      <c r="O7" s="245" t="s">
        <v>226</v>
      </c>
      <c r="P7" s="245" t="s">
        <v>230</v>
      </c>
    </row>
    <row r="8" spans="2:16" s="39" customFormat="1" ht="21" thickBot="1">
      <c r="B8" s="240"/>
      <c r="C8" s="240"/>
      <c r="D8" s="242"/>
      <c r="E8" s="242"/>
      <c r="F8" s="240"/>
      <c r="G8" s="35" t="s">
        <v>32</v>
      </c>
      <c r="H8" s="35" t="s">
        <v>37</v>
      </c>
      <c r="I8" s="240"/>
      <c r="J8" s="240"/>
      <c r="K8" s="248"/>
      <c r="L8" s="248"/>
      <c r="M8" s="248"/>
      <c r="N8" s="248"/>
      <c r="O8" s="246"/>
      <c r="P8" s="246"/>
    </row>
    <row r="9" spans="2:16" s="8" customFormat="1" ht="10.5" thickTop="1">
      <c r="B9" s="86" t="s">
        <v>188</v>
      </c>
      <c r="C9" s="15">
        <v>40179</v>
      </c>
      <c r="D9" s="16">
        <v>87.2</v>
      </c>
      <c r="E9" s="16">
        <v>82.9</v>
      </c>
      <c r="F9" s="16">
        <v>93.4</v>
      </c>
      <c r="G9" s="16">
        <v>90.7</v>
      </c>
      <c r="H9" s="16">
        <v>90.8</v>
      </c>
      <c r="I9" s="16">
        <v>73.6</v>
      </c>
      <c r="J9" s="16">
        <v>85</v>
      </c>
      <c r="K9" s="16">
        <v>81.8</v>
      </c>
      <c r="L9" s="16">
        <v>131.1</v>
      </c>
      <c r="M9" s="16">
        <v>66.9</v>
      </c>
      <c r="N9" s="16">
        <v>83.6</v>
      </c>
      <c r="O9" s="16">
        <v>76.5</v>
      </c>
      <c r="P9" s="8">
        <v>76.6</v>
      </c>
    </row>
    <row r="10" spans="2:16" s="8" customFormat="1" ht="9.75">
      <c r="B10" s="86" t="s">
        <v>38</v>
      </c>
      <c r="C10" s="15">
        <v>40210</v>
      </c>
      <c r="D10" s="16">
        <v>80.8</v>
      </c>
      <c r="E10" s="16">
        <v>79</v>
      </c>
      <c r="F10" s="16">
        <v>87.8</v>
      </c>
      <c r="G10" s="16">
        <v>87.9</v>
      </c>
      <c r="H10" s="16">
        <v>87.9</v>
      </c>
      <c r="I10" s="16">
        <v>66.5</v>
      </c>
      <c r="J10" s="16">
        <v>70.7</v>
      </c>
      <c r="K10" s="16">
        <v>79.5</v>
      </c>
      <c r="L10" s="16">
        <v>107.6</v>
      </c>
      <c r="M10" s="16">
        <v>62.3</v>
      </c>
      <c r="N10" s="16">
        <v>73.9</v>
      </c>
      <c r="O10" s="16">
        <v>76.7</v>
      </c>
      <c r="P10" s="8">
        <v>73</v>
      </c>
    </row>
    <row r="11" spans="2:16" s="8" customFormat="1" ht="9.75">
      <c r="B11" s="8" t="s">
        <v>38</v>
      </c>
      <c r="C11" s="15">
        <v>40238</v>
      </c>
      <c r="D11" s="16">
        <v>91.4</v>
      </c>
      <c r="E11" s="16">
        <v>99.6</v>
      </c>
      <c r="F11" s="16">
        <v>99.2</v>
      </c>
      <c r="G11" s="16">
        <v>97.1</v>
      </c>
      <c r="H11" s="16">
        <v>97.1</v>
      </c>
      <c r="I11" s="16">
        <v>79.7</v>
      </c>
      <c r="J11" s="16">
        <v>80.1</v>
      </c>
      <c r="K11" s="16">
        <v>92</v>
      </c>
      <c r="L11" s="16">
        <v>98.3</v>
      </c>
      <c r="M11" s="16">
        <v>85.5</v>
      </c>
      <c r="N11" s="16">
        <v>87.7</v>
      </c>
      <c r="O11" s="16">
        <v>116</v>
      </c>
      <c r="P11" s="8">
        <v>87.5</v>
      </c>
    </row>
    <row r="12" spans="2:16" s="8" customFormat="1" ht="9.75">
      <c r="B12" s="86" t="s">
        <v>38</v>
      </c>
      <c r="C12" s="15">
        <v>40269</v>
      </c>
      <c r="D12" s="16">
        <v>86.9</v>
      </c>
      <c r="E12" s="16">
        <v>84.8</v>
      </c>
      <c r="F12" s="16">
        <v>94.4</v>
      </c>
      <c r="G12" s="16">
        <v>92.5</v>
      </c>
      <c r="H12" s="16">
        <v>92.6</v>
      </c>
      <c r="I12" s="16">
        <v>87.7</v>
      </c>
      <c r="J12" s="16">
        <v>73</v>
      </c>
      <c r="K12" s="16">
        <v>86</v>
      </c>
      <c r="L12" s="16">
        <v>80.6</v>
      </c>
      <c r="M12" s="16">
        <v>74.8</v>
      </c>
      <c r="N12" s="16">
        <v>84</v>
      </c>
      <c r="O12" s="16">
        <v>81.9</v>
      </c>
      <c r="P12" s="8">
        <v>80.2</v>
      </c>
    </row>
    <row r="13" spans="2:16" s="8" customFormat="1" ht="9.75">
      <c r="B13" s="86" t="s">
        <v>38</v>
      </c>
      <c r="C13" s="15">
        <v>40299</v>
      </c>
      <c r="D13" s="16">
        <v>92.2</v>
      </c>
      <c r="E13" s="16">
        <v>89.6</v>
      </c>
      <c r="F13" s="16">
        <v>99.3</v>
      </c>
      <c r="G13" s="16">
        <v>93.5</v>
      </c>
      <c r="H13" s="16">
        <v>93.5</v>
      </c>
      <c r="I13" s="16">
        <v>101.5</v>
      </c>
      <c r="J13" s="16">
        <v>84.1</v>
      </c>
      <c r="K13" s="16">
        <v>90.5</v>
      </c>
      <c r="L13" s="16">
        <v>82.6</v>
      </c>
      <c r="M13" s="16">
        <v>77.7</v>
      </c>
      <c r="N13" s="16">
        <v>94.3</v>
      </c>
      <c r="O13" s="16">
        <v>84.3</v>
      </c>
      <c r="P13" s="8">
        <v>94.2</v>
      </c>
    </row>
    <row r="14" spans="2:16" s="8" customFormat="1" ht="9.75">
      <c r="B14" s="86" t="s">
        <v>38</v>
      </c>
      <c r="C14" s="15">
        <v>40330</v>
      </c>
      <c r="D14" s="16">
        <v>89.1</v>
      </c>
      <c r="E14" s="16">
        <v>88.6</v>
      </c>
      <c r="F14" s="16">
        <v>95.3</v>
      </c>
      <c r="G14" s="16">
        <v>91.5</v>
      </c>
      <c r="H14" s="16">
        <v>91.4</v>
      </c>
      <c r="I14" s="16">
        <v>97.1</v>
      </c>
      <c r="J14" s="16">
        <v>76.5</v>
      </c>
      <c r="K14" s="16">
        <v>87.6</v>
      </c>
      <c r="L14" s="16">
        <v>74.1</v>
      </c>
      <c r="M14" s="16">
        <v>93.2</v>
      </c>
      <c r="N14" s="16">
        <v>91.3</v>
      </c>
      <c r="O14" s="16">
        <v>87.6</v>
      </c>
      <c r="P14" s="8">
        <v>90.4</v>
      </c>
    </row>
    <row r="15" spans="2:16" s="8" customFormat="1" ht="9.75">
      <c r="B15" s="86" t="s">
        <v>38</v>
      </c>
      <c r="C15" s="15">
        <v>40360</v>
      </c>
      <c r="D15" s="16">
        <v>92.1</v>
      </c>
      <c r="E15" s="16">
        <v>92.5</v>
      </c>
      <c r="F15" s="16">
        <v>100</v>
      </c>
      <c r="G15" s="16">
        <v>96</v>
      </c>
      <c r="H15" s="16">
        <v>95.9</v>
      </c>
      <c r="I15" s="16">
        <v>96</v>
      </c>
      <c r="J15" s="16">
        <v>78.7</v>
      </c>
      <c r="K15" s="16">
        <v>92.2</v>
      </c>
      <c r="L15" s="16">
        <v>80.7</v>
      </c>
      <c r="M15" s="16">
        <v>79.9</v>
      </c>
      <c r="N15" s="16">
        <v>93.8</v>
      </c>
      <c r="O15" s="16">
        <v>92.3</v>
      </c>
      <c r="P15" s="8">
        <v>98.7</v>
      </c>
    </row>
    <row r="16" spans="2:16" s="8" customFormat="1" ht="9.75">
      <c r="B16" s="86" t="s">
        <v>38</v>
      </c>
      <c r="C16" s="15">
        <v>40391</v>
      </c>
      <c r="D16" s="16">
        <v>93.1</v>
      </c>
      <c r="E16" s="16">
        <v>96.2</v>
      </c>
      <c r="F16" s="16">
        <v>101.2</v>
      </c>
      <c r="G16" s="16">
        <v>95.6</v>
      </c>
      <c r="H16" s="16">
        <v>95.5</v>
      </c>
      <c r="I16" s="16">
        <v>91.9</v>
      </c>
      <c r="J16" s="16">
        <v>83.2</v>
      </c>
      <c r="K16" s="16">
        <v>94.8</v>
      </c>
      <c r="L16" s="16">
        <v>92</v>
      </c>
      <c r="M16" s="16">
        <v>79.2</v>
      </c>
      <c r="N16" s="16">
        <v>96.7</v>
      </c>
      <c r="O16" s="16">
        <v>100.6</v>
      </c>
      <c r="P16" s="8">
        <v>103.1</v>
      </c>
    </row>
    <row r="17" spans="2:16" s="8" customFormat="1" ht="11.25" customHeight="1">
      <c r="B17" s="86" t="s">
        <v>38</v>
      </c>
      <c r="C17" s="15">
        <v>40422</v>
      </c>
      <c r="D17" s="16">
        <v>91.9</v>
      </c>
      <c r="E17" s="16">
        <v>94.3</v>
      </c>
      <c r="F17" s="16">
        <v>101.3</v>
      </c>
      <c r="G17" s="16">
        <v>94.3</v>
      </c>
      <c r="H17" s="16">
        <v>94.1</v>
      </c>
      <c r="I17" s="16">
        <v>86.2</v>
      </c>
      <c r="J17" s="16">
        <v>83</v>
      </c>
      <c r="K17" s="16">
        <v>91.7</v>
      </c>
      <c r="L17" s="16">
        <v>82.7</v>
      </c>
      <c r="M17" s="16">
        <v>94.6</v>
      </c>
      <c r="N17" s="16">
        <v>93.6</v>
      </c>
      <c r="O17" s="16">
        <v>97.5</v>
      </c>
      <c r="P17" s="8">
        <v>101</v>
      </c>
    </row>
    <row r="18" spans="2:16" s="8" customFormat="1" ht="9.75">
      <c r="B18" s="86" t="s">
        <v>38</v>
      </c>
      <c r="C18" s="15">
        <v>40452</v>
      </c>
      <c r="D18" s="16">
        <v>96.4</v>
      </c>
      <c r="E18" s="16">
        <v>97.6</v>
      </c>
      <c r="F18" s="16">
        <v>103.4</v>
      </c>
      <c r="G18" s="16">
        <v>99.6</v>
      </c>
      <c r="H18" s="16">
        <v>99.6</v>
      </c>
      <c r="I18" s="16">
        <v>93.6</v>
      </c>
      <c r="J18" s="16">
        <v>88.2</v>
      </c>
      <c r="K18" s="16">
        <v>94.6</v>
      </c>
      <c r="L18" s="16">
        <v>80.8</v>
      </c>
      <c r="M18" s="16">
        <v>72</v>
      </c>
      <c r="N18" s="16">
        <v>102.5</v>
      </c>
      <c r="O18" s="16">
        <v>99.6</v>
      </c>
      <c r="P18" s="8">
        <v>98.6</v>
      </c>
    </row>
    <row r="19" spans="2:16" s="8" customFormat="1" ht="9.75">
      <c r="B19" s="86" t="s">
        <v>38</v>
      </c>
      <c r="C19" s="15">
        <v>40483</v>
      </c>
      <c r="D19" s="16">
        <v>95.2</v>
      </c>
      <c r="E19" s="16">
        <v>99.7</v>
      </c>
      <c r="F19" s="16">
        <v>100.2</v>
      </c>
      <c r="G19" s="16">
        <v>94.4</v>
      </c>
      <c r="H19" s="16">
        <v>94.3</v>
      </c>
      <c r="I19" s="16">
        <v>97.3</v>
      </c>
      <c r="J19" s="16">
        <v>95.5</v>
      </c>
      <c r="K19" s="16">
        <v>93.8</v>
      </c>
      <c r="L19" s="16">
        <v>84.2</v>
      </c>
      <c r="M19" s="16">
        <v>83.2</v>
      </c>
      <c r="N19" s="16">
        <v>98.3</v>
      </c>
      <c r="O19" s="16">
        <v>106.7</v>
      </c>
      <c r="P19" s="8">
        <v>104.2</v>
      </c>
    </row>
    <row r="20" spans="2:16" s="8" customFormat="1" ht="9.75">
      <c r="B20" s="17" t="s">
        <v>38</v>
      </c>
      <c r="C20" s="18">
        <v>40513</v>
      </c>
      <c r="D20" s="19">
        <v>129</v>
      </c>
      <c r="E20" s="19">
        <v>120.8</v>
      </c>
      <c r="F20" s="19">
        <v>106.1</v>
      </c>
      <c r="G20" s="19">
        <v>120.6</v>
      </c>
      <c r="H20" s="19">
        <v>120.8</v>
      </c>
      <c r="I20" s="19">
        <v>187.6</v>
      </c>
      <c r="J20" s="19">
        <v>131.4</v>
      </c>
      <c r="K20" s="19">
        <v>109.6</v>
      </c>
      <c r="L20" s="19">
        <v>138.5</v>
      </c>
      <c r="M20" s="19">
        <v>134.4</v>
      </c>
      <c r="N20" s="19">
        <v>154.3</v>
      </c>
      <c r="O20" s="19">
        <v>110.9</v>
      </c>
      <c r="P20" s="114">
        <v>92.5</v>
      </c>
    </row>
    <row r="21" spans="2:16" s="8" customFormat="1" ht="9.75">
      <c r="B21" s="86" t="s">
        <v>189</v>
      </c>
      <c r="C21" s="15">
        <v>40544</v>
      </c>
      <c r="D21" s="16">
        <v>94.4</v>
      </c>
      <c r="E21" s="16">
        <v>92.3</v>
      </c>
      <c r="F21" s="16">
        <v>99.3</v>
      </c>
      <c r="G21" s="16">
        <v>94.5</v>
      </c>
      <c r="H21" s="16">
        <v>94.6</v>
      </c>
      <c r="I21" s="16">
        <v>80.8</v>
      </c>
      <c r="J21" s="16">
        <v>101.3</v>
      </c>
      <c r="K21" s="16">
        <v>92.2</v>
      </c>
      <c r="L21" s="16">
        <v>147.5</v>
      </c>
      <c r="M21" s="16">
        <v>71.9</v>
      </c>
      <c r="N21" s="16">
        <v>87.7</v>
      </c>
      <c r="O21" s="16">
        <v>89</v>
      </c>
      <c r="P21" s="8">
        <v>89.2</v>
      </c>
    </row>
    <row r="22" spans="2:16" s="8" customFormat="1" ht="9.75">
      <c r="B22" s="86" t="s">
        <v>38</v>
      </c>
      <c r="C22" s="15">
        <v>40575</v>
      </c>
      <c r="D22" s="16">
        <v>87.7</v>
      </c>
      <c r="E22" s="16">
        <v>90.6</v>
      </c>
      <c r="F22" s="16">
        <v>95.1</v>
      </c>
      <c r="G22" s="16">
        <v>90.2</v>
      </c>
      <c r="H22" s="16">
        <v>90.2</v>
      </c>
      <c r="I22" s="16">
        <v>75.9</v>
      </c>
      <c r="J22" s="16">
        <v>85.1</v>
      </c>
      <c r="K22" s="16">
        <v>87.9</v>
      </c>
      <c r="L22" s="16">
        <v>123.6</v>
      </c>
      <c r="M22" s="16">
        <v>71.5</v>
      </c>
      <c r="N22" s="16">
        <v>83.1</v>
      </c>
      <c r="O22" s="16">
        <v>96.4</v>
      </c>
      <c r="P22" s="8">
        <v>87</v>
      </c>
    </row>
    <row r="23" spans="2:16" s="8" customFormat="1" ht="9.75">
      <c r="B23" s="86" t="s">
        <v>38</v>
      </c>
      <c r="C23" s="15">
        <v>40603</v>
      </c>
      <c r="D23" s="16">
        <v>95</v>
      </c>
      <c r="E23" s="16">
        <v>96.9</v>
      </c>
      <c r="F23" s="16">
        <v>101.8</v>
      </c>
      <c r="G23" s="16">
        <v>98.5</v>
      </c>
      <c r="H23" s="16">
        <v>98.4</v>
      </c>
      <c r="I23" s="16">
        <v>84.2</v>
      </c>
      <c r="J23" s="16">
        <v>89.1</v>
      </c>
      <c r="K23" s="16">
        <v>96.9</v>
      </c>
      <c r="L23" s="16">
        <v>97.2</v>
      </c>
      <c r="M23" s="16">
        <v>89.1</v>
      </c>
      <c r="N23" s="16">
        <v>91.7</v>
      </c>
      <c r="O23" s="16">
        <v>100.8</v>
      </c>
      <c r="P23" s="8">
        <v>93</v>
      </c>
    </row>
    <row r="24" spans="2:16" s="8" customFormat="1" ht="9.75">
      <c r="B24" s="86" t="s">
        <v>38</v>
      </c>
      <c r="C24" s="15">
        <v>40634</v>
      </c>
      <c r="D24" s="16">
        <v>95.8</v>
      </c>
      <c r="E24" s="16">
        <v>95</v>
      </c>
      <c r="F24" s="16">
        <v>95.8</v>
      </c>
      <c r="G24" s="16">
        <v>102.2</v>
      </c>
      <c r="H24" s="16">
        <v>102.4</v>
      </c>
      <c r="I24" s="16">
        <v>89</v>
      </c>
      <c r="J24" s="16">
        <v>87.1</v>
      </c>
      <c r="K24" s="16">
        <v>95</v>
      </c>
      <c r="L24" s="16">
        <v>85.2</v>
      </c>
      <c r="M24" s="16">
        <v>74.2</v>
      </c>
      <c r="N24" s="16">
        <v>94.2</v>
      </c>
      <c r="O24" s="16">
        <v>94.7</v>
      </c>
      <c r="P24" s="8">
        <v>88</v>
      </c>
    </row>
    <row r="25" spans="2:16" s="8" customFormat="1" ht="9.75">
      <c r="B25" s="86" t="s">
        <v>38</v>
      </c>
      <c r="C25" s="15">
        <v>40664</v>
      </c>
      <c r="D25" s="16">
        <v>98</v>
      </c>
      <c r="E25" s="16">
        <v>101.2</v>
      </c>
      <c r="F25" s="16">
        <v>97.1</v>
      </c>
      <c r="G25" s="16">
        <v>95.3</v>
      </c>
      <c r="H25" s="16">
        <v>95.2</v>
      </c>
      <c r="I25" s="16">
        <v>107.1</v>
      </c>
      <c r="J25" s="16">
        <v>101.2</v>
      </c>
      <c r="K25" s="16">
        <v>101.3</v>
      </c>
      <c r="L25" s="16">
        <v>89.5</v>
      </c>
      <c r="M25" s="16">
        <v>95.7</v>
      </c>
      <c r="N25" s="16">
        <v>97.4</v>
      </c>
      <c r="O25" s="16">
        <v>106.3</v>
      </c>
      <c r="P25" s="8">
        <v>105.2</v>
      </c>
    </row>
    <row r="26" spans="2:16" s="8" customFormat="1" ht="9.75">
      <c r="B26" s="86" t="s">
        <v>38</v>
      </c>
      <c r="C26" s="15">
        <v>40695</v>
      </c>
      <c r="D26" s="16">
        <v>95.4</v>
      </c>
      <c r="E26" s="16">
        <v>96.9</v>
      </c>
      <c r="F26" s="16">
        <v>96.5</v>
      </c>
      <c r="G26" s="16">
        <v>94</v>
      </c>
      <c r="H26" s="16">
        <v>93.8</v>
      </c>
      <c r="I26" s="16">
        <v>108.1</v>
      </c>
      <c r="J26" s="16">
        <v>89</v>
      </c>
      <c r="K26" s="16">
        <v>98.9</v>
      </c>
      <c r="L26" s="16">
        <v>80.8</v>
      </c>
      <c r="M26" s="16">
        <v>125.6</v>
      </c>
      <c r="N26" s="16">
        <v>94.3</v>
      </c>
      <c r="O26" s="16">
        <v>98.6</v>
      </c>
      <c r="P26" s="8">
        <v>102.6</v>
      </c>
    </row>
    <row r="27" spans="2:16" s="8" customFormat="1" ht="9.75">
      <c r="B27" s="86" t="s">
        <v>38</v>
      </c>
      <c r="C27" s="15">
        <v>40725</v>
      </c>
      <c r="D27" s="16">
        <v>98.6</v>
      </c>
      <c r="E27" s="16">
        <v>99.2</v>
      </c>
      <c r="F27" s="16">
        <v>100.7</v>
      </c>
      <c r="G27" s="16">
        <v>100.4</v>
      </c>
      <c r="H27" s="16">
        <v>100.3</v>
      </c>
      <c r="I27" s="16">
        <v>97.3</v>
      </c>
      <c r="J27" s="16">
        <v>95.2</v>
      </c>
      <c r="K27" s="16">
        <v>101.9</v>
      </c>
      <c r="L27" s="16">
        <v>86.1</v>
      </c>
      <c r="M27" s="16">
        <v>92.8</v>
      </c>
      <c r="N27" s="16">
        <v>96.6</v>
      </c>
      <c r="O27" s="16">
        <v>99.2</v>
      </c>
      <c r="P27" s="8">
        <v>104.9</v>
      </c>
    </row>
    <row r="28" spans="2:16" s="8" customFormat="1" ht="9.75">
      <c r="B28" s="86" t="s">
        <v>38</v>
      </c>
      <c r="C28" s="15">
        <v>40756</v>
      </c>
      <c r="D28" s="16">
        <v>99</v>
      </c>
      <c r="E28" s="16">
        <v>101.4</v>
      </c>
      <c r="F28" s="16">
        <v>102.9</v>
      </c>
      <c r="G28" s="16">
        <v>99.3</v>
      </c>
      <c r="H28" s="16">
        <v>99.2</v>
      </c>
      <c r="I28" s="16">
        <v>92.7</v>
      </c>
      <c r="J28" s="16">
        <v>97.3</v>
      </c>
      <c r="K28" s="16">
        <v>103.8</v>
      </c>
      <c r="L28" s="16">
        <v>96.8</v>
      </c>
      <c r="M28" s="16">
        <v>100</v>
      </c>
      <c r="N28" s="16">
        <v>98.3</v>
      </c>
      <c r="O28" s="16">
        <v>104.4</v>
      </c>
      <c r="P28" s="8">
        <v>109.9</v>
      </c>
    </row>
    <row r="29" spans="2:16" s="8" customFormat="1" ht="9.75">
      <c r="B29" s="86" t="s">
        <v>38</v>
      </c>
      <c r="C29" s="15">
        <v>40787</v>
      </c>
      <c r="D29" s="16">
        <v>96.6</v>
      </c>
      <c r="E29" s="16">
        <v>98.7</v>
      </c>
      <c r="F29" s="16">
        <v>100</v>
      </c>
      <c r="G29" s="16">
        <v>97.6</v>
      </c>
      <c r="H29" s="16">
        <v>97.4</v>
      </c>
      <c r="I29" s="16">
        <v>86.8</v>
      </c>
      <c r="J29" s="16">
        <v>96.2</v>
      </c>
      <c r="K29" s="16">
        <v>101.6</v>
      </c>
      <c r="L29" s="16">
        <v>84.9</v>
      </c>
      <c r="M29" s="16">
        <v>101.7</v>
      </c>
      <c r="N29" s="16">
        <v>93.5</v>
      </c>
      <c r="O29" s="16">
        <v>101</v>
      </c>
      <c r="P29" s="8">
        <v>107.5</v>
      </c>
    </row>
    <row r="30" spans="2:16" s="8" customFormat="1" ht="9.75">
      <c r="B30" s="86" t="s">
        <v>38</v>
      </c>
      <c r="C30" s="15">
        <v>40817</v>
      </c>
      <c r="D30" s="16">
        <v>100.5</v>
      </c>
      <c r="E30" s="16">
        <v>99.1</v>
      </c>
      <c r="F30" s="16">
        <v>102.8</v>
      </c>
      <c r="G30" s="16">
        <v>101.9</v>
      </c>
      <c r="H30" s="16">
        <v>101.9</v>
      </c>
      <c r="I30" s="16">
        <v>91.5</v>
      </c>
      <c r="J30" s="16">
        <v>99.8</v>
      </c>
      <c r="K30" s="16">
        <v>101.8</v>
      </c>
      <c r="L30" s="16">
        <v>84.4</v>
      </c>
      <c r="M30" s="16">
        <v>92.7</v>
      </c>
      <c r="N30" s="16">
        <v>103</v>
      </c>
      <c r="O30" s="16">
        <v>95.7</v>
      </c>
      <c r="P30" s="8">
        <v>105.3</v>
      </c>
    </row>
    <row r="31" spans="2:16" s="8" customFormat="1" ht="9.75">
      <c r="B31" s="86" t="s">
        <v>38</v>
      </c>
      <c r="C31" s="15">
        <v>40848</v>
      </c>
      <c r="D31" s="16">
        <v>101.6</v>
      </c>
      <c r="E31" s="16">
        <v>102.8</v>
      </c>
      <c r="F31" s="16">
        <v>101.3</v>
      </c>
      <c r="G31" s="16">
        <v>100.2</v>
      </c>
      <c r="H31" s="16">
        <v>100.3</v>
      </c>
      <c r="I31" s="16">
        <v>97.7</v>
      </c>
      <c r="J31" s="16">
        <v>107.2</v>
      </c>
      <c r="K31" s="16">
        <v>101.6</v>
      </c>
      <c r="L31" s="16">
        <v>88.8</v>
      </c>
      <c r="M31" s="16">
        <v>103.7</v>
      </c>
      <c r="N31" s="16">
        <v>100.8</v>
      </c>
      <c r="O31" s="16">
        <v>103.8</v>
      </c>
      <c r="P31" s="8">
        <v>110.3</v>
      </c>
    </row>
    <row r="32" spans="2:20" s="8" customFormat="1" ht="9.75">
      <c r="B32" s="17" t="s">
        <v>38</v>
      </c>
      <c r="C32" s="18">
        <v>40878</v>
      </c>
      <c r="D32" s="19">
        <v>137.6</v>
      </c>
      <c r="E32" s="19">
        <v>126</v>
      </c>
      <c r="F32" s="19">
        <v>106.5</v>
      </c>
      <c r="G32" s="19">
        <v>126.1</v>
      </c>
      <c r="H32" s="19">
        <v>126.4</v>
      </c>
      <c r="I32" s="19">
        <v>189</v>
      </c>
      <c r="J32" s="19">
        <v>151.5</v>
      </c>
      <c r="K32" s="19">
        <v>117.2</v>
      </c>
      <c r="L32" s="19">
        <v>135.3</v>
      </c>
      <c r="M32" s="19">
        <v>181.1</v>
      </c>
      <c r="N32" s="19">
        <v>159.5</v>
      </c>
      <c r="O32" s="19">
        <v>110.1</v>
      </c>
      <c r="P32" s="159">
        <v>97.2</v>
      </c>
      <c r="R32" s="154"/>
      <c r="S32" s="154"/>
      <c r="T32" s="154"/>
    </row>
    <row r="33" spans="2:16" s="8" customFormat="1" ht="9.75">
      <c r="B33" s="86" t="s">
        <v>190</v>
      </c>
      <c r="C33" s="15">
        <v>40909</v>
      </c>
      <c r="D33" s="16">
        <v>101.7</v>
      </c>
      <c r="E33" s="16">
        <v>99.9</v>
      </c>
      <c r="F33" s="16">
        <v>98.5</v>
      </c>
      <c r="G33" s="16">
        <v>102.5</v>
      </c>
      <c r="H33" s="16">
        <v>103.2</v>
      </c>
      <c r="I33" s="16">
        <v>82</v>
      </c>
      <c r="J33" s="16">
        <v>114.6</v>
      </c>
      <c r="K33" s="16">
        <v>100.1</v>
      </c>
      <c r="L33" s="16">
        <v>161.9</v>
      </c>
      <c r="M33" s="16">
        <v>95.6</v>
      </c>
      <c r="N33" s="16">
        <v>99.2</v>
      </c>
      <c r="O33" s="16">
        <v>96</v>
      </c>
      <c r="P33" s="8">
        <v>102.1</v>
      </c>
    </row>
    <row r="34" spans="2:16" s="8" customFormat="1" ht="9.75">
      <c r="B34" s="86" t="s">
        <v>38</v>
      </c>
      <c r="C34" s="15">
        <v>40940</v>
      </c>
      <c r="D34" s="16">
        <v>97</v>
      </c>
      <c r="E34" s="16">
        <v>93.4</v>
      </c>
      <c r="F34" s="16">
        <v>99.1</v>
      </c>
      <c r="G34" s="16">
        <v>102.2</v>
      </c>
      <c r="H34" s="16">
        <v>102.7</v>
      </c>
      <c r="I34" s="16">
        <v>73.5</v>
      </c>
      <c r="J34" s="16">
        <v>96.6</v>
      </c>
      <c r="K34" s="16">
        <v>96.2</v>
      </c>
      <c r="L34" s="16">
        <v>123.4</v>
      </c>
      <c r="M34" s="16">
        <v>95.4</v>
      </c>
      <c r="N34" s="16">
        <v>87.3</v>
      </c>
      <c r="O34" s="16">
        <v>86.7</v>
      </c>
      <c r="P34" s="8">
        <v>94.4</v>
      </c>
    </row>
    <row r="35" spans="2:16" s="8" customFormat="1" ht="9.75">
      <c r="B35" s="86" t="s">
        <v>38</v>
      </c>
      <c r="C35" s="15">
        <v>40969</v>
      </c>
      <c r="D35" s="16">
        <v>106.9</v>
      </c>
      <c r="E35" s="16">
        <v>106.9</v>
      </c>
      <c r="F35" s="16">
        <v>106.9</v>
      </c>
      <c r="G35" s="16">
        <v>110.7</v>
      </c>
      <c r="H35" s="16">
        <v>111.2</v>
      </c>
      <c r="I35" s="16">
        <v>87.8</v>
      </c>
      <c r="J35" s="16">
        <v>107.7</v>
      </c>
      <c r="K35" s="16">
        <v>110.6</v>
      </c>
      <c r="L35" s="16">
        <v>102</v>
      </c>
      <c r="M35" s="16">
        <v>113.5</v>
      </c>
      <c r="N35" s="16">
        <v>100.4</v>
      </c>
      <c r="O35" s="16">
        <v>106.5</v>
      </c>
      <c r="P35" s="8">
        <v>108.7</v>
      </c>
    </row>
    <row r="36" spans="2:16" s="8" customFormat="1" ht="9.75">
      <c r="B36" s="86" t="s">
        <v>38</v>
      </c>
      <c r="C36" s="15">
        <v>41000</v>
      </c>
      <c r="D36" s="16">
        <v>101.5</v>
      </c>
      <c r="E36" s="16">
        <v>97.7</v>
      </c>
      <c r="F36" s="16">
        <v>101.7</v>
      </c>
      <c r="G36" s="16">
        <v>105.9</v>
      </c>
      <c r="H36" s="16">
        <v>106.3</v>
      </c>
      <c r="I36" s="16">
        <v>87.8</v>
      </c>
      <c r="J36" s="16">
        <v>97.9</v>
      </c>
      <c r="K36" s="16">
        <v>103.8</v>
      </c>
      <c r="L36" s="16">
        <v>81.8</v>
      </c>
      <c r="M36" s="16">
        <v>98.8</v>
      </c>
      <c r="N36" s="16">
        <v>96.6</v>
      </c>
      <c r="O36" s="16">
        <v>90.3</v>
      </c>
      <c r="P36" s="8">
        <v>99.5</v>
      </c>
    </row>
    <row r="37" spans="2:16" s="8" customFormat="1" ht="9.75">
      <c r="B37" s="86" t="s">
        <v>38</v>
      </c>
      <c r="C37" s="15">
        <v>41030</v>
      </c>
      <c r="D37" s="16">
        <v>106</v>
      </c>
      <c r="E37" s="16">
        <v>106.2</v>
      </c>
      <c r="F37" s="16">
        <v>104.1</v>
      </c>
      <c r="G37" s="16">
        <v>103.7</v>
      </c>
      <c r="H37" s="16">
        <v>103.7</v>
      </c>
      <c r="I37" s="16">
        <v>111.4</v>
      </c>
      <c r="J37" s="16">
        <v>110.6</v>
      </c>
      <c r="K37" s="16">
        <v>113.7</v>
      </c>
      <c r="L37" s="16">
        <v>91.2</v>
      </c>
      <c r="M37" s="16">
        <v>112.2</v>
      </c>
      <c r="N37" s="16">
        <v>105.3</v>
      </c>
      <c r="O37" s="16">
        <v>105.5</v>
      </c>
      <c r="P37" s="8">
        <v>109.7</v>
      </c>
    </row>
    <row r="38" spans="2:16" s="8" customFormat="1" ht="9.75">
      <c r="B38" s="86" t="s">
        <v>38</v>
      </c>
      <c r="C38" s="15">
        <v>41061</v>
      </c>
      <c r="D38" s="16">
        <v>104.3</v>
      </c>
      <c r="E38" s="16">
        <v>109</v>
      </c>
      <c r="F38" s="16">
        <v>103.1</v>
      </c>
      <c r="G38" s="16">
        <v>104.5</v>
      </c>
      <c r="H38" s="16">
        <v>104.8</v>
      </c>
      <c r="I38" s="16">
        <v>108.7</v>
      </c>
      <c r="J38" s="16">
        <v>103</v>
      </c>
      <c r="K38" s="16">
        <v>110</v>
      </c>
      <c r="L38" s="16">
        <v>88.5</v>
      </c>
      <c r="M38" s="16">
        <v>102.4</v>
      </c>
      <c r="N38" s="16">
        <v>100.4</v>
      </c>
      <c r="O38" s="16">
        <v>119</v>
      </c>
      <c r="P38" s="8">
        <v>103.1</v>
      </c>
    </row>
    <row r="39" spans="2:16" ht="9.75">
      <c r="B39" s="86" t="s">
        <v>38</v>
      </c>
      <c r="C39" s="15">
        <v>41091</v>
      </c>
      <c r="D39" s="16">
        <v>105.7</v>
      </c>
      <c r="E39" s="16">
        <v>109.3</v>
      </c>
      <c r="F39" s="16">
        <v>108.5</v>
      </c>
      <c r="G39" s="16">
        <v>105.3</v>
      </c>
      <c r="H39" s="16">
        <v>105.6</v>
      </c>
      <c r="I39" s="16">
        <v>102.8</v>
      </c>
      <c r="J39" s="16">
        <v>107.2</v>
      </c>
      <c r="K39" s="16">
        <v>113.5</v>
      </c>
      <c r="L39" s="16">
        <v>91.6</v>
      </c>
      <c r="M39" s="16">
        <v>103.4</v>
      </c>
      <c r="N39" s="16">
        <v>102.7</v>
      </c>
      <c r="O39" s="16">
        <v>115.5</v>
      </c>
      <c r="P39" s="1">
        <v>110.7</v>
      </c>
    </row>
    <row r="40" spans="2:16" ht="9.75">
      <c r="B40" s="86" t="s">
        <v>38</v>
      </c>
      <c r="C40" s="15">
        <v>41122</v>
      </c>
      <c r="D40" s="16">
        <v>108.9</v>
      </c>
      <c r="E40" s="16">
        <v>117.2</v>
      </c>
      <c r="F40" s="16">
        <v>113.1</v>
      </c>
      <c r="G40" s="16">
        <v>107.8</v>
      </c>
      <c r="H40" s="16">
        <v>108.1</v>
      </c>
      <c r="I40" s="16">
        <v>100.5</v>
      </c>
      <c r="J40" s="16">
        <v>112.2</v>
      </c>
      <c r="K40" s="16">
        <v>117.1</v>
      </c>
      <c r="L40" s="16">
        <v>101.4</v>
      </c>
      <c r="M40" s="16">
        <v>111.1</v>
      </c>
      <c r="N40" s="16">
        <v>108.7</v>
      </c>
      <c r="O40" s="16">
        <v>131.9</v>
      </c>
      <c r="P40" s="1">
        <v>119.3</v>
      </c>
    </row>
    <row r="41" spans="2:16" ht="9.75">
      <c r="B41" s="86" t="s">
        <v>38</v>
      </c>
      <c r="C41" s="15">
        <v>41153</v>
      </c>
      <c r="D41" s="16">
        <v>104.9</v>
      </c>
      <c r="E41" s="16">
        <v>100.7</v>
      </c>
      <c r="F41" s="16">
        <v>111.3</v>
      </c>
      <c r="G41" s="16">
        <v>107.2</v>
      </c>
      <c r="H41" s="16">
        <v>107.7</v>
      </c>
      <c r="I41" s="16">
        <v>91.4</v>
      </c>
      <c r="J41" s="16">
        <v>102.2</v>
      </c>
      <c r="K41" s="16">
        <v>110</v>
      </c>
      <c r="L41" s="16">
        <v>88.4</v>
      </c>
      <c r="M41" s="16">
        <v>101.3</v>
      </c>
      <c r="N41" s="16">
        <v>100.6</v>
      </c>
      <c r="O41" s="16">
        <v>91.4</v>
      </c>
      <c r="P41" s="1">
        <v>108.1</v>
      </c>
    </row>
    <row r="42" spans="2:16" ht="9.75">
      <c r="B42" s="86" t="s">
        <v>38</v>
      </c>
      <c r="C42" s="15">
        <v>41183</v>
      </c>
      <c r="D42" s="16">
        <v>109.7</v>
      </c>
      <c r="E42" s="16">
        <v>113.5</v>
      </c>
      <c r="F42" s="16">
        <v>114.6</v>
      </c>
      <c r="G42" s="16">
        <v>108.6</v>
      </c>
      <c r="H42" s="16">
        <v>109</v>
      </c>
      <c r="I42" s="16">
        <v>95.7</v>
      </c>
      <c r="J42" s="16">
        <v>113.5</v>
      </c>
      <c r="K42" s="16">
        <v>115</v>
      </c>
      <c r="L42" s="16">
        <v>93.7</v>
      </c>
      <c r="M42" s="16">
        <v>107.6</v>
      </c>
      <c r="N42" s="16">
        <v>117</v>
      </c>
      <c r="O42" s="16">
        <v>118.8</v>
      </c>
      <c r="P42" s="1">
        <v>119.5</v>
      </c>
    </row>
    <row r="43" spans="2:16" ht="9.75">
      <c r="B43" s="86" t="s">
        <v>38</v>
      </c>
      <c r="C43" s="15">
        <v>41214</v>
      </c>
      <c r="D43" s="16">
        <v>110.1</v>
      </c>
      <c r="E43" s="16">
        <v>110.2</v>
      </c>
      <c r="F43" s="16">
        <v>108.9</v>
      </c>
      <c r="G43" s="16">
        <v>108.5</v>
      </c>
      <c r="H43" s="16">
        <v>109</v>
      </c>
      <c r="I43" s="16">
        <v>104.1</v>
      </c>
      <c r="J43" s="16">
        <v>116.3</v>
      </c>
      <c r="K43" s="16">
        <v>111.4</v>
      </c>
      <c r="L43" s="16">
        <v>98.7</v>
      </c>
      <c r="M43" s="16">
        <v>102.9</v>
      </c>
      <c r="N43" s="16">
        <v>119.5</v>
      </c>
      <c r="O43" s="16">
        <v>108.6</v>
      </c>
      <c r="P43" s="1">
        <v>116.5</v>
      </c>
    </row>
    <row r="44" spans="2:16" ht="9.75">
      <c r="B44" s="17" t="s">
        <v>38</v>
      </c>
      <c r="C44" s="18">
        <v>41244</v>
      </c>
      <c r="D44" s="19">
        <v>144.6</v>
      </c>
      <c r="E44" s="19">
        <v>132.4</v>
      </c>
      <c r="F44" s="19">
        <v>112.5</v>
      </c>
      <c r="G44" s="19">
        <v>134.7</v>
      </c>
      <c r="H44" s="19">
        <v>135.9</v>
      </c>
      <c r="I44" s="19">
        <v>196.2</v>
      </c>
      <c r="J44" s="19">
        <v>164.2</v>
      </c>
      <c r="K44" s="19">
        <v>122</v>
      </c>
      <c r="L44" s="19">
        <v>142.5</v>
      </c>
      <c r="M44" s="19">
        <v>139.4</v>
      </c>
      <c r="N44" s="19">
        <v>173.8</v>
      </c>
      <c r="O44" s="19">
        <v>117.6</v>
      </c>
      <c r="P44" s="114">
        <v>104.1</v>
      </c>
    </row>
    <row r="45" spans="2:16" ht="9.75">
      <c r="B45" s="86" t="s">
        <v>191</v>
      </c>
      <c r="C45" s="15">
        <v>41275</v>
      </c>
      <c r="D45" s="16">
        <v>107.8</v>
      </c>
      <c r="E45" s="16">
        <v>106.9</v>
      </c>
      <c r="F45" s="16">
        <v>107.5</v>
      </c>
      <c r="G45" s="16">
        <v>105.9</v>
      </c>
      <c r="H45" s="16">
        <v>106.3</v>
      </c>
      <c r="I45" s="16">
        <v>86.3</v>
      </c>
      <c r="J45" s="16">
        <v>121.2</v>
      </c>
      <c r="K45" s="16">
        <v>110.7</v>
      </c>
      <c r="L45" s="16">
        <v>171.8</v>
      </c>
      <c r="M45" s="16">
        <v>103.9</v>
      </c>
      <c r="N45" s="16">
        <v>113.1</v>
      </c>
      <c r="O45" s="16">
        <v>103.7</v>
      </c>
      <c r="P45" s="8">
        <v>113.3</v>
      </c>
    </row>
    <row r="46" spans="2:16" ht="9.75">
      <c r="B46" s="86"/>
      <c r="C46" s="15">
        <v>41306</v>
      </c>
      <c r="D46" s="16">
        <v>96.7</v>
      </c>
      <c r="E46" s="16">
        <v>94.5</v>
      </c>
      <c r="F46" s="16">
        <v>98</v>
      </c>
      <c r="G46" s="16">
        <v>100.1</v>
      </c>
      <c r="H46" s="16">
        <v>100.5</v>
      </c>
      <c r="I46" s="16">
        <v>73.8</v>
      </c>
      <c r="J46" s="16">
        <v>95.7</v>
      </c>
      <c r="K46" s="16">
        <v>102.8</v>
      </c>
      <c r="L46" s="16">
        <v>131.2</v>
      </c>
      <c r="M46" s="16">
        <v>100.3</v>
      </c>
      <c r="N46" s="16">
        <v>92.1</v>
      </c>
      <c r="O46" s="16">
        <v>89.5</v>
      </c>
      <c r="P46" s="8">
        <v>98.6</v>
      </c>
    </row>
    <row r="47" spans="2:16" ht="9.75">
      <c r="B47" s="86"/>
      <c r="C47" s="15">
        <v>41334</v>
      </c>
      <c r="D47" s="16">
        <v>111.7</v>
      </c>
      <c r="E47" s="16">
        <v>110.3</v>
      </c>
      <c r="F47" s="16">
        <v>110.7</v>
      </c>
      <c r="G47" s="16">
        <v>115.2</v>
      </c>
      <c r="H47" s="16">
        <v>116.1</v>
      </c>
      <c r="I47" s="16">
        <v>92.9</v>
      </c>
      <c r="J47" s="16">
        <v>106.8</v>
      </c>
      <c r="K47" s="16">
        <v>115.9</v>
      </c>
      <c r="L47" s="16">
        <v>104.5</v>
      </c>
      <c r="M47" s="16">
        <v>111.2</v>
      </c>
      <c r="N47" s="16">
        <v>115.9</v>
      </c>
      <c r="O47" s="16">
        <v>108</v>
      </c>
      <c r="P47" s="8">
        <v>108.7</v>
      </c>
    </row>
    <row r="48" spans="2:16" ht="9.75">
      <c r="B48" s="86"/>
      <c r="C48" s="15">
        <v>41365</v>
      </c>
      <c r="D48" s="16">
        <v>103.2</v>
      </c>
      <c r="E48" s="16">
        <v>106.7</v>
      </c>
      <c r="F48" s="16">
        <v>110.2</v>
      </c>
      <c r="G48" s="16">
        <v>100.2</v>
      </c>
      <c r="H48" s="16">
        <v>100.4</v>
      </c>
      <c r="I48" s="16">
        <v>96.8</v>
      </c>
      <c r="J48" s="16">
        <v>106.8</v>
      </c>
      <c r="K48" s="16">
        <v>119.3</v>
      </c>
      <c r="L48" s="16">
        <v>92.3</v>
      </c>
      <c r="M48" s="16">
        <v>104</v>
      </c>
      <c r="N48" s="16">
        <v>103.5</v>
      </c>
      <c r="O48" s="16">
        <v>110.6</v>
      </c>
      <c r="P48" s="8">
        <v>115.7</v>
      </c>
    </row>
    <row r="49" spans="2:16" ht="9.75">
      <c r="B49" s="86"/>
      <c r="C49" s="15">
        <v>41395</v>
      </c>
      <c r="D49" s="16">
        <v>110.7</v>
      </c>
      <c r="E49" s="16">
        <v>110.8</v>
      </c>
      <c r="F49" s="16">
        <v>113.5</v>
      </c>
      <c r="G49" s="16">
        <v>106.4</v>
      </c>
      <c r="H49" s="16">
        <v>106.8</v>
      </c>
      <c r="I49" s="16">
        <v>112.5</v>
      </c>
      <c r="J49" s="16">
        <v>117.6</v>
      </c>
      <c r="K49" s="16">
        <v>123</v>
      </c>
      <c r="L49" s="16">
        <v>91.8</v>
      </c>
      <c r="M49" s="16">
        <v>111.7</v>
      </c>
      <c r="N49" s="16">
        <v>114.2</v>
      </c>
      <c r="O49" s="16">
        <v>109.8</v>
      </c>
      <c r="P49" s="8">
        <v>115.1</v>
      </c>
    </row>
    <row r="50" spans="2:16" ht="9.75">
      <c r="B50" s="86"/>
      <c r="C50" s="15">
        <v>41426</v>
      </c>
      <c r="D50" s="16">
        <v>106</v>
      </c>
      <c r="E50" s="16">
        <v>106.8</v>
      </c>
      <c r="F50" s="16">
        <v>111.5</v>
      </c>
      <c r="G50" s="16">
        <v>103.7</v>
      </c>
      <c r="H50" s="16">
        <v>104.2</v>
      </c>
      <c r="I50" s="16">
        <v>105.3</v>
      </c>
      <c r="J50" s="16">
        <v>105.9</v>
      </c>
      <c r="K50" s="16">
        <v>117.4</v>
      </c>
      <c r="L50" s="16">
        <v>85.4</v>
      </c>
      <c r="M50" s="16">
        <v>109.5</v>
      </c>
      <c r="N50" s="16">
        <v>107.2</v>
      </c>
      <c r="O50" s="16">
        <v>107.8</v>
      </c>
      <c r="P50" s="8">
        <v>108.1</v>
      </c>
    </row>
    <row r="51" spans="2:16" s="8" customFormat="1" ht="9.75">
      <c r="B51" s="86"/>
      <c r="C51" s="15">
        <v>41456</v>
      </c>
      <c r="D51" s="16">
        <v>112.1</v>
      </c>
      <c r="E51" s="16">
        <v>113.4</v>
      </c>
      <c r="F51" s="16">
        <v>116.9</v>
      </c>
      <c r="G51" s="16">
        <v>108.2</v>
      </c>
      <c r="H51" s="16">
        <v>108.4</v>
      </c>
      <c r="I51" s="16">
        <v>109</v>
      </c>
      <c r="J51" s="16">
        <v>119</v>
      </c>
      <c r="K51" s="16">
        <v>126.7</v>
      </c>
      <c r="L51" s="16">
        <v>92.9</v>
      </c>
      <c r="M51" s="16">
        <v>112</v>
      </c>
      <c r="N51" s="16">
        <v>114.7</v>
      </c>
      <c r="O51" s="16">
        <v>113.4</v>
      </c>
      <c r="P51" s="8">
        <v>122.3</v>
      </c>
    </row>
    <row r="52" spans="2:16" s="8" customFormat="1" ht="9.75">
      <c r="B52" s="86"/>
      <c r="C52" s="15">
        <v>41487</v>
      </c>
      <c r="D52" s="16">
        <v>115.6</v>
      </c>
      <c r="E52" s="16">
        <v>116.2</v>
      </c>
      <c r="F52" s="16">
        <v>119.2</v>
      </c>
      <c r="G52" s="16">
        <v>113.8</v>
      </c>
      <c r="H52" s="16">
        <v>114.3</v>
      </c>
      <c r="I52" s="16">
        <v>104.2</v>
      </c>
      <c r="J52" s="16">
        <v>121</v>
      </c>
      <c r="K52" s="16">
        <v>128.7</v>
      </c>
      <c r="L52" s="16">
        <v>99.2</v>
      </c>
      <c r="M52" s="16">
        <v>119.9</v>
      </c>
      <c r="N52" s="16">
        <v>118</v>
      </c>
      <c r="O52" s="16">
        <v>115.1</v>
      </c>
      <c r="P52" s="8">
        <v>124.1</v>
      </c>
    </row>
    <row r="53" spans="2:16" s="8" customFormat="1" ht="9.75">
      <c r="B53" s="86"/>
      <c r="C53" s="15">
        <v>41518</v>
      </c>
      <c r="D53" s="16">
        <v>109.3</v>
      </c>
      <c r="E53" s="16">
        <v>108.5</v>
      </c>
      <c r="F53" s="16">
        <v>116</v>
      </c>
      <c r="G53" s="16">
        <v>108.2</v>
      </c>
      <c r="H53" s="16">
        <v>108.4</v>
      </c>
      <c r="I53" s="16">
        <v>91.8</v>
      </c>
      <c r="J53" s="16">
        <v>109.8</v>
      </c>
      <c r="K53" s="16">
        <v>123</v>
      </c>
      <c r="L53" s="16">
        <v>88.5</v>
      </c>
      <c r="M53" s="16">
        <v>117.5</v>
      </c>
      <c r="N53" s="16">
        <v>115.6</v>
      </c>
      <c r="O53" s="16">
        <v>104.1</v>
      </c>
      <c r="P53" s="8">
        <v>119.3</v>
      </c>
    </row>
    <row r="54" spans="2:16" s="8" customFormat="1" ht="9.75">
      <c r="B54" s="86"/>
      <c r="C54" s="15">
        <v>41548</v>
      </c>
      <c r="D54" s="16">
        <v>115.6</v>
      </c>
      <c r="E54" s="16">
        <v>116</v>
      </c>
      <c r="F54" s="16">
        <v>122.2</v>
      </c>
      <c r="G54" s="16">
        <v>112.1</v>
      </c>
      <c r="H54" s="16">
        <v>112.4</v>
      </c>
      <c r="I54" s="16">
        <v>99.2</v>
      </c>
      <c r="J54" s="16">
        <v>119.2</v>
      </c>
      <c r="K54" s="16">
        <v>128</v>
      </c>
      <c r="L54" s="16">
        <v>93.1</v>
      </c>
      <c r="M54" s="16">
        <v>119.1</v>
      </c>
      <c r="N54" s="16">
        <v>131.5</v>
      </c>
      <c r="O54" s="16">
        <v>113.6</v>
      </c>
      <c r="P54" s="8">
        <v>127.8</v>
      </c>
    </row>
    <row r="55" spans="2:16" s="8" customFormat="1" ht="9.75">
      <c r="B55" s="86"/>
      <c r="C55" s="15">
        <v>41579</v>
      </c>
      <c r="D55" s="16">
        <v>117.9</v>
      </c>
      <c r="E55" s="16">
        <v>116.8</v>
      </c>
      <c r="F55" s="16">
        <v>118.6</v>
      </c>
      <c r="G55" s="16">
        <v>114.8</v>
      </c>
      <c r="H55" s="16">
        <v>115</v>
      </c>
      <c r="I55" s="16">
        <v>110.5</v>
      </c>
      <c r="J55" s="16">
        <v>126.8</v>
      </c>
      <c r="K55" s="16">
        <v>125</v>
      </c>
      <c r="L55" s="16">
        <v>98.9</v>
      </c>
      <c r="M55" s="16">
        <v>114</v>
      </c>
      <c r="N55" s="16">
        <v>127.4</v>
      </c>
      <c r="O55" s="16">
        <v>113.4</v>
      </c>
      <c r="P55" s="8">
        <v>122.5</v>
      </c>
    </row>
    <row r="56" spans="2:16" s="8" customFormat="1" ht="9.75">
      <c r="B56" s="17"/>
      <c r="C56" s="18">
        <v>41609</v>
      </c>
      <c r="D56" s="19">
        <v>150.2</v>
      </c>
      <c r="E56" s="19">
        <v>136.2</v>
      </c>
      <c r="F56" s="19">
        <v>119.1</v>
      </c>
      <c r="G56" s="19">
        <v>137.9</v>
      </c>
      <c r="H56" s="19">
        <v>138.8</v>
      </c>
      <c r="I56" s="19">
        <v>202.2</v>
      </c>
      <c r="J56" s="19">
        <v>162.8</v>
      </c>
      <c r="K56" s="19">
        <v>137.1</v>
      </c>
      <c r="L56" s="19">
        <v>147.9</v>
      </c>
      <c r="M56" s="19">
        <v>149.1</v>
      </c>
      <c r="N56" s="19">
        <v>193.2</v>
      </c>
      <c r="O56" s="19">
        <v>117.6</v>
      </c>
      <c r="P56" s="114">
        <v>109.9</v>
      </c>
    </row>
    <row r="57" spans="2:16" s="8" customFormat="1" ht="9.75">
      <c r="B57" s="86">
        <v>2014</v>
      </c>
      <c r="C57" s="15">
        <v>41640</v>
      </c>
      <c r="D57" s="16">
        <v>114.7</v>
      </c>
      <c r="E57" s="16">
        <v>111.9</v>
      </c>
      <c r="F57" s="16">
        <v>114.9</v>
      </c>
      <c r="G57" s="16">
        <v>111.8</v>
      </c>
      <c r="H57" s="16">
        <v>112.3</v>
      </c>
      <c r="I57" s="16">
        <v>88.9</v>
      </c>
      <c r="J57" s="16">
        <v>128.2</v>
      </c>
      <c r="K57" s="16">
        <v>126.1</v>
      </c>
      <c r="L57" s="16">
        <v>172.4</v>
      </c>
      <c r="M57" s="16">
        <v>100</v>
      </c>
      <c r="N57" s="16">
        <v>125.5</v>
      </c>
      <c r="O57" s="16">
        <v>105.4</v>
      </c>
      <c r="P57" s="8">
        <v>118.3</v>
      </c>
    </row>
    <row r="58" spans="3:16" s="8" customFormat="1" ht="9.75">
      <c r="C58" s="15">
        <v>41671</v>
      </c>
      <c r="D58" s="10">
        <v>105.1</v>
      </c>
      <c r="E58" s="10">
        <v>102.3</v>
      </c>
      <c r="F58" s="10">
        <v>111.7</v>
      </c>
      <c r="G58" s="10">
        <v>105.6</v>
      </c>
      <c r="H58" s="10">
        <v>105.8</v>
      </c>
      <c r="I58" s="10">
        <v>79.1</v>
      </c>
      <c r="J58" s="10">
        <v>105.7</v>
      </c>
      <c r="K58" s="10">
        <v>118.1</v>
      </c>
      <c r="L58" s="10">
        <v>124.9</v>
      </c>
      <c r="M58" s="10">
        <v>107.5</v>
      </c>
      <c r="N58" s="10">
        <v>107.7</v>
      </c>
      <c r="O58" s="10">
        <v>93.8</v>
      </c>
      <c r="P58" s="8">
        <v>115.1</v>
      </c>
    </row>
    <row r="59" spans="3:16" s="8" customFormat="1" ht="9.75">
      <c r="C59" s="15">
        <v>41699</v>
      </c>
      <c r="D59" s="10">
        <v>110.5</v>
      </c>
      <c r="E59" s="10">
        <v>104.1</v>
      </c>
      <c r="F59" s="10">
        <v>115.3</v>
      </c>
      <c r="G59" s="10">
        <v>112</v>
      </c>
      <c r="H59" s="10">
        <v>112.6</v>
      </c>
      <c r="I59" s="10">
        <v>86.1</v>
      </c>
      <c r="J59" s="10">
        <v>110.9</v>
      </c>
      <c r="K59" s="10">
        <v>126.7</v>
      </c>
      <c r="L59" s="10">
        <v>95.3</v>
      </c>
      <c r="M59" s="10">
        <v>105.6</v>
      </c>
      <c r="N59" s="10">
        <v>111.8</v>
      </c>
      <c r="O59" s="10">
        <v>90.8</v>
      </c>
      <c r="P59" s="8">
        <v>110.1</v>
      </c>
    </row>
    <row r="60" spans="3:16" s="8" customFormat="1" ht="9.75">
      <c r="C60" s="15">
        <v>41730</v>
      </c>
      <c r="D60" s="10">
        <v>110.1</v>
      </c>
      <c r="E60" s="10">
        <v>106.6</v>
      </c>
      <c r="F60" s="10">
        <v>112</v>
      </c>
      <c r="G60" s="10">
        <v>110.3</v>
      </c>
      <c r="H60" s="10">
        <v>110.9</v>
      </c>
      <c r="I60" s="10">
        <v>91.8</v>
      </c>
      <c r="J60" s="10">
        <v>109.5</v>
      </c>
      <c r="K60" s="10">
        <v>125.8</v>
      </c>
      <c r="L60" s="10">
        <v>82.3</v>
      </c>
      <c r="M60" s="10">
        <v>99.2</v>
      </c>
      <c r="N60" s="10">
        <v>119.3</v>
      </c>
      <c r="O60" s="10">
        <v>99.5</v>
      </c>
      <c r="P60" s="8">
        <v>109</v>
      </c>
    </row>
    <row r="61" spans="3:16" s="8" customFormat="1" ht="9.75">
      <c r="C61" s="15">
        <v>41760</v>
      </c>
      <c r="D61" s="10">
        <v>115.8</v>
      </c>
      <c r="E61" s="10">
        <v>111.6</v>
      </c>
      <c r="F61" s="10">
        <v>115.9</v>
      </c>
      <c r="G61" s="10">
        <v>109.3</v>
      </c>
      <c r="H61" s="10">
        <v>109.8</v>
      </c>
      <c r="I61" s="10">
        <v>114.8</v>
      </c>
      <c r="J61" s="10">
        <v>127.3</v>
      </c>
      <c r="K61" s="10">
        <v>135.6</v>
      </c>
      <c r="L61" s="10">
        <v>88.9</v>
      </c>
      <c r="M61" s="10">
        <v>107.8</v>
      </c>
      <c r="N61" s="10">
        <v>127.9</v>
      </c>
      <c r="O61" s="10">
        <v>102.5</v>
      </c>
      <c r="P61" s="8">
        <v>117.2</v>
      </c>
    </row>
    <row r="62" spans="3:16" s="8" customFormat="1" ht="9.75">
      <c r="C62" s="15">
        <v>41791</v>
      </c>
      <c r="D62" s="10">
        <v>107</v>
      </c>
      <c r="E62" s="10">
        <v>100.4</v>
      </c>
      <c r="F62" s="10">
        <v>108.5</v>
      </c>
      <c r="G62" s="10">
        <v>104.5</v>
      </c>
      <c r="H62" s="10">
        <v>104.7</v>
      </c>
      <c r="I62" s="10">
        <v>102.7</v>
      </c>
      <c r="J62" s="10">
        <v>106</v>
      </c>
      <c r="K62" s="10">
        <v>126.5</v>
      </c>
      <c r="L62" s="10">
        <v>74.7</v>
      </c>
      <c r="M62" s="10">
        <v>101.3</v>
      </c>
      <c r="N62" s="10">
        <v>115.7</v>
      </c>
      <c r="O62" s="10">
        <v>87.6</v>
      </c>
      <c r="P62" s="8">
        <v>103.1</v>
      </c>
    </row>
    <row r="63" spans="3:16" s="8" customFormat="1" ht="9.75">
      <c r="C63" s="15">
        <v>41821</v>
      </c>
      <c r="D63" s="10">
        <v>111.1</v>
      </c>
      <c r="E63" s="10">
        <v>107.8</v>
      </c>
      <c r="F63" s="10">
        <v>116.5</v>
      </c>
      <c r="G63" s="10">
        <v>108.2</v>
      </c>
      <c r="H63" s="10">
        <v>108.3</v>
      </c>
      <c r="I63" s="10">
        <v>104.5</v>
      </c>
      <c r="J63" s="10">
        <v>108.1</v>
      </c>
      <c r="K63" s="10">
        <v>135.6</v>
      </c>
      <c r="L63" s="10">
        <v>81.3</v>
      </c>
      <c r="M63" s="10">
        <v>102.6</v>
      </c>
      <c r="N63" s="10">
        <v>119.9</v>
      </c>
      <c r="O63" s="10">
        <v>99.2</v>
      </c>
      <c r="P63" s="8">
        <v>118.3</v>
      </c>
    </row>
    <row r="64" spans="3:16" s="8" customFormat="1" ht="9.75">
      <c r="C64" s="15">
        <v>41852</v>
      </c>
      <c r="D64" s="10">
        <v>114.5</v>
      </c>
      <c r="E64" s="10">
        <v>108.4</v>
      </c>
      <c r="F64" s="10">
        <v>119.7</v>
      </c>
      <c r="G64" s="10">
        <v>112.1</v>
      </c>
      <c r="H64" s="10">
        <v>112.3</v>
      </c>
      <c r="I64" s="10">
        <v>103.4</v>
      </c>
      <c r="J64" s="10">
        <v>111.9</v>
      </c>
      <c r="K64" s="10">
        <v>138</v>
      </c>
      <c r="L64" s="10">
        <v>90.4</v>
      </c>
      <c r="M64" s="10">
        <v>111.9</v>
      </c>
      <c r="N64" s="10">
        <v>123</v>
      </c>
      <c r="O64" s="10">
        <v>95.1</v>
      </c>
      <c r="P64" s="8">
        <v>117</v>
      </c>
    </row>
    <row r="65" spans="3:16" s="8" customFormat="1" ht="9.75">
      <c r="C65" s="15">
        <v>41883</v>
      </c>
      <c r="D65" s="10">
        <v>109.9</v>
      </c>
      <c r="E65" s="10">
        <v>107.2</v>
      </c>
      <c r="F65" s="10">
        <v>119.4</v>
      </c>
      <c r="G65" s="10">
        <v>106.1</v>
      </c>
      <c r="H65" s="10">
        <v>106.1</v>
      </c>
      <c r="I65" s="10">
        <v>91.8</v>
      </c>
      <c r="J65" s="10">
        <v>109.9</v>
      </c>
      <c r="K65" s="10">
        <v>135.8</v>
      </c>
      <c r="L65" s="10">
        <v>79</v>
      </c>
      <c r="M65" s="10">
        <v>113.5</v>
      </c>
      <c r="N65" s="10">
        <v>122.3</v>
      </c>
      <c r="O65" s="10">
        <v>99.3</v>
      </c>
      <c r="P65" s="8">
        <v>119.2</v>
      </c>
    </row>
    <row r="66" spans="3:16" s="8" customFormat="1" ht="9.75">
      <c r="C66" s="15">
        <v>41913</v>
      </c>
      <c r="D66" s="10">
        <v>118.1</v>
      </c>
      <c r="E66" s="10">
        <v>113.3</v>
      </c>
      <c r="F66" s="10">
        <v>124.9</v>
      </c>
      <c r="G66" s="10">
        <v>114.2</v>
      </c>
      <c r="H66" s="10">
        <v>114.5</v>
      </c>
      <c r="I66" s="10">
        <v>99.8</v>
      </c>
      <c r="J66" s="10">
        <v>117.1</v>
      </c>
      <c r="K66" s="10">
        <v>140.5</v>
      </c>
      <c r="L66" s="10">
        <v>80.4</v>
      </c>
      <c r="M66" s="10">
        <v>119.4</v>
      </c>
      <c r="N66" s="10">
        <v>138.3</v>
      </c>
      <c r="O66" s="10">
        <v>100.9</v>
      </c>
      <c r="P66" s="8">
        <v>127.5</v>
      </c>
    </row>
    <row r="67" spans="3:16" s="8" customFormat="1" ht="9.75">
      <c r="C67" s="15">
        <v>41944</v>
      </c>
      <c r="D67" s="10">
        <v>119.6</v>
      </c>
      <c r="E67" s="10">
        <v>114</v>
      </c>
      <c r="F67" s="10">
        <v>118.7</v>
      </c>
      <c r="G67" s="10">
        <v>113.2</v>
      </c>
      <c r="H67" s="10">
        <v>113.7</v>
      </c>
      <c r="I67" s="10">
        <v>112.5</v>
      </c>
      <c r="J67" s="10">
        <v>129.7</v>
      </c>
      <c r="K67" s="10">
        <v>132.5</v>
      </c>
      <c r="L67" s="10">
        <v>93.8</v>
      </c>
      <c r="M67" s="10">
        <v>120.4</v>
      </c>
      <c r="N67" s="10">
        <v>142.3</v>
      </c>
      <c r="O67" s="10">
        <v>102.6</v>
      </c>
      <c r="P67" s="8">
        <v>119.6</v>
      </c>
    </row>
    <row r="68" spans="2:16" s="8" customFormat="1" ht="9.75">
      <c r="B68" s="114"/>
      <c r="C68" s="18">
        <v>41974</v>
      </c>
      <c r="D68" s="191">
        <v>150.6</v>
      </c>
      <c r="E68" s="191">
        <v>133.2</v>
      </c>
      <c r="F68" s="191">
        <v>121.5</v>
      </c>
      <c r="G68" s="191">
        <v>136.6</v>
      </c>
      <c r="H68" s="191">
        <v>137.7</v>
      </c>
      <c r="I68" s="191">
        <v>195.4</v>
      </c>
      <c r="J68" s="191">
        <v>157.2</v>
      </c>
      <c r="K68" s="191">
        <v>148</v>
      </c>
      <c r="L68" s="191">
        <v>134.2</v>
      </c>
      <c r="M68" s="191">
        <v>159.9</v>
      </c>
      <c r="N68" s="191">
        <v>207.2</v>
      </c>
      <c r="O68" s="10">
        <v>107.5</v>
      </c>
      <c r="P68" s="8">
        <v>111</v>
      </c>
    </row>
    <row r="69" spans="2:16" s="8" customFormat="1" ht="9.75">
      <c r="B69" s="8">
        <v>2015</v>
      </c>
      <c r="C69" s="15">
        <v>42005</v>
      </c>
      <c r="D69" s="10">
        <v>115.3</v>
      </c>
      <c r="E69" s="10">
        <v>106.4</v>
      </c>
      <c r="F69" s="10">
        <v>114.7</v>
      </c>
      <c r="G69" s="10">
        <v>112</v>
      </c>
      <c r="H69" s="10">
        <v>112.6</v>
      </c>
      <c r="I69" s="10">
        <v>88.3</v>
      </c>
      <c r="J69" s="10">
        <v>123.9</v>
      </c>
      <c r="K69" s="10">
        <v>132.4</v>
      </c>
      <c r="L69" s="10">
        <v>155.4</v>
      </c>
      <c r="M69" s="10">
        <v>121</v>
      </c>
      <c r="N69" s="10">
        <v>131.2</v>
      </c>
      <c r="O69" s="10">
        <v>88.2</v>
      </c>
      <c r="P69" s="8">
        <v>115</v>
      </c>
    </row>
    <row r="70" spans="2:16" s="8" customFormat="1" ht="9.75">
      <c r="B70" s="114"/>
      <c r="C70" s="18">
        <v>42036</v>
      </c>
      <c r="D70" s="191">
        <v>101.8</v>
      </c>
      <c r="E70" s="191">
        <v>91.8</v>
      </c>
      <c r="F70" s="191">
        <v>100.1</v>
      </c>
      <c r="G70" s="191">
        <v>103.7</v>
      </c>
      <c r="H70" s="191">
        <v>104.3</v>
      </c>
      <c r="I70" s="191">
        <v>73.3</v>
      </c>
      <c r="J70" s="191">
        <v>94.7</v>
      </c>
      <c r="K70" s="191">
        <v>121.9</v>
      </c>
      <c r="L70" s="191">
        <v>118.3</v>
      </c>
      <c r="M70" s="191">
        <v>116.5</v>
      </c>
      <c r="N70" s="191">
        <v>110.9</v>
      </c>
      <c r="O70" s="10">
        <v>71.6</v>
      </c>
      <c r="P70" s="8">
        <v>100.1</v>
      </c>
    </row>
    <row r="71" spans="3:11" ht="9.75">
      <c r="C71" s="15" t="s">
        <v>184</v>
      </c>
      <c r="D71" s="124"/>
      <c r="E71" s="124"/>
      <c r="F71" s="124"/>
      <c r="G71" s="124"/>
      <c r="H71" s="124"/>
      <c r="I71" s="124"/>
      <c r="J71" s="124"/>
      <c r="K71" s="124"/>
    </row>
    <row r="72" spans="3:16" ht="9.75">
      <c r="C72" s="15" t="s">
        <v>267</v>
      </c>
      <c r="D72" s="160">
        <f>(D70/D58-1)*100</f>
        <v>-3.1398667935299662</v>
      </c>
      <c r="E72" s="160">
        <f aca="true" t="shared" si="0" ref="E72:N72">(E70/E58-1)*100</f>
        <v>-10.26392961876833</v>
      </c>
      <c r="F72" s="160">
        <f t="shared" si="0"/>
        <v>-10.38495971351836</v>
      </c>
      <c r="G72" s="160">
        <f t="shared" si="0"/>
        <v>-1.7992424242424199</v>
      </c>
      <c r="H72" s="160">
        <f t="shared" si="0"/>
        <v>-1.417769376181477</v>
      </c>
      <c r="I72" s="160">
        <f t="shared" si="0"/>
        <v>-7.332490518331225</v>
      </c>
      <c r="J72" s="160">
        <f t="shared" si="0"/>
        <v>-10.406811731315047</v>
      </c>
      <c r="K72" s="160">
        <f t="shared" si="0"/>
        <v>3.2176121930567403</v>
      </c>
      <c r="L72" s="160">
        <f t="shared" si="0"/>
        <v>-5.284227381905526</v>
      </c>
      <c r="M72" s="160">
        <f t="shared" si="0"/>
        <v>8.372093023255811</v>
      </c>
      <c r="N72" s="160">
        <f t="shared" si="0"/>
        <v>2.9712163416898862</v>
      </c>
      <c r="O72" s="148">
        <f>(O66/O54-1)*100</f>
        <v>-11.179577464788725</v>
      </c>
      <c r="P72" s="148">
        <f>(P66/P54-1)*100</f>
        <v>-0.23474178403755097</v>
      </c>
    </row>
    <row r="73" spans="3:16" ht="9.75">
      <c r="C73" s="15" t="s">
        <v>186</v>
      </c>
      <c r="D73" s="160">
        <f>(SUM(D69:D70)/SUM(D57:D58)-1)*100</f>
        <v>-1.2283894449499622</v>
      </c>
      <c r="E73" s="160">
        <f aca="true" t="shared" si="1" ref="E73:N73">(SUM(E69:E70)/SUM(E57:E58)-1)*100</f>
        <v>-7.469654528478054</v>
      </c>
      <c r="F73" s="160">
        <f t="shared" si="1"/>
        <v>-5.207413945278027</v>
      </c>
      <c r="G73" s="160">
        <f t="shared" si="1"/>
        <v>-0.7819687212511472</v>
      </c>
      <c r="H73" s="160">
        <f t="shared" si="1"/>
        <v>-0.5502063273727709</v>
      </c>
      <c r="I73" s="160">
        <f t="shared" si="1"/>
        <v>-3.809523809523818</v>
      </c>
      <c r="J73" s="160">
        <f t="shared" si="1"/>
        <v>-6.54125694741341</v>
      </c>
      <c r="K73" s="160">
        <f t="shared" si="1"/>
        <v>4.135954135954156</v>
      </c>
      <c r="L73" s="160">
        <f t="shared" si="1"/>
        <v>-7.938109653548608</v>
      </c>
      <c r="M73" s="160">
        <f t="shared" si="1"/>
        <v>14.457831325301207</v>
      </c>
      <c r="N73" s="160">
        <f t="shared" si="1"/>
        <v>3.8164665523156005</v>
      </c>
      <c r="O73" s="148">
        <f>(SUM(O57:O70)/SUM(O45:O54)-1)*100</f>
        <v>24.953514317590187</v>
      </c>
      <c r="P73" s="148">
        <f>(SUM(P57:P70)/SUM(P45:P54)-1)*100</f>
        <v>38.811795316565465</v>
      </c>
    </row>
    <row r="74" spans="2:16" ht="9.75">
      <c r="B74" s="114"/>
      <c r="C74" s="18" t="s">
        <v>185</v>
      </c>
      <c r="D74" s="161">
        <f>(SUM(D59:D70)/SUM(D47:D58)-1)*100</f>
        <v>0.8891480212812608</v>
      </c>
      <c r="E74" s="161">
        <f aca="true" t="shared" si="2" ref="E74:N74">(SUM(E59:E70)/SUM(E47:E58)-1)*100</f>
        <v>-3.7687145069695505</v>
      </c>
      <c r="F74" s="161">
        <f t="shared" si="2"/>
        <v>0.19501625135427414</v>
      </c>
      <c r="G74" s="161">
        <f t="shared" si="2"/>
        <v>0.32139920771361297</v>
      </c>
      <c r="H74" s="161">
        <f t="shared" si="2"/>
        <v>0.34254225928957993</v>
      </c>
      <c r="I74" s="161">
        <f t="shared" si="2"/>
        <v>-2.16651191581555</v>
      </c>
      <c r="J74" s="161">
        <f t="shared" si="2"/>
        <v>-1.6368214885282617</v>
      </c>
      <c r="K74" s="161">
        <f t="shared" si="2"/>
        <v>7.4581737552912974</v>
      </c>
      <c r="L74" s="161">
        <f t="shared" si="2"/>
        <v>-9.119058677813918</v>
      </c>
      <c r="M74" s="161">
        <f t="shared" si="2"/>
        <v>0.2617230098145962</v>
      </c>
      <c r="N74" s="161">
        <f t="shared" si="2"/>
        <v>6.470428648941939</v>
      </c>
      <c r="O74" s="131">
        <f>(SUM(O55:O70)/SUM(O43:O54)-1)*100</f>
        <v>20.986326624673545</v>
      </c>
      <c r="P74" s="131">
        <f>(SUM(P55:P70)/SUM(P43:P54)-1)*100</f>
        <v>33.43768200349446</v>
      </c>
    </row>
    <row r="75" spans="3:8" ht="12.75">
      <c r="C75" s="21" t="s">
        <v>251</v>
      </c>
      <c r="H75" s="158"/>
    </row>
    <row r="76" spans="3:8" ht="12.75">
      <c r="C76" s="157" t="s">
        <v>225</v>
      </c>
      <c r="H76" s="158"/>
    </row>
    <row r="77" ht="12.75">
      <c r="H77" s="158"/>
    </row>
    <row r="78" ht="12.75">
      <c r="H78" s="158"/>
    </row>
    <row r="79" ht="12.75">
      <c r="H79" s="158"/>
    </row>
    <row r="80" ht="12.75">
      <c r="H80" s="158"/>
    </row>
    <row r="81" ht="12.75">
      <c r="H81" s="158"/>
    </row>
    <row r="82" ht="12.75">
      <c r="H82" s="158"/>
    </row>
    <row r="83" ht="12.75">
      <c r="H83" s="158"/>
    </row>
    <row r="84" ht="12.75">
      <c r="H84" s="158"/>
    </row>
    <row r="85" ht="12.75">
      <c r="H85" s="158"/>
    </row>
    <row r="86" ht="12.75">
      <c r="H86" s="158"/>
    </row>
    <row r="87" ht="12.75">
      <c r="H87" s="158"/>
    </row>
    <row r="88" ht="12.75">
      <c r="H88" s="158"/>
    </row>
    <row r="89" ht="12.75">
      <c r="H89" s="158"/>
    </row>
    <row r="90" ht="12.75">
      <c r="H90" s="158"/>
    </row>
    <row r="91" ht="12.75">
      <c r="H91" s="158"/>
    </row>
  </sheetData>
  <sheetProtection/>
  <mergeCells count="16">
    <mergeCell ref="P7:P8"/>
    <mergeCell ref="K7:K8"/>
    <mergeCell ref="L7:L8"/>
    <mergeCell ref="M7:M8"/>
    <mergeCell ref="N7:N8"/>
    <mergeCell ref="O7:O8"/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3"/>
  <sheetViews>
    <sheetView showGridLines="0" zoomScaleSheetLayoutView="100" zoomScalePageLayoutView="0" workbookViewId="0" topLeftCell="A10">
      <selection activeCell="F78" sqref="F78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3.4218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0" t="s">
        <v>182</v>
      </c>
      <c r="D1" s="11"/>
      <c r="E1" s="11"/>
      <c r="F1" s="11"/>
      <c r="G1" s="11"/>
      <c r="P1" s="73" t="str">
        <f>'[1]Tab 1'!K1</f>
        <v>Carta de Conjuntura | Abr 2015</v>
      </c>
    </row>
    <row r="2" spans="2:15" s="23" customFormat="1" ht="12.75">
      <c r="B2" s="75"/>
      <c r="D2" s="11"/>
      <c r="E2" s="11"/>
      <c r="F2" s="11"/>
      <c r="G2" s="11"/>
      <c r="O2" s="73"/>
    </row>
    <row r="3" spans="2:15" s="39" customFormat="1" ht="9.75">
      <c r="B3" s="38"/>
      <c r="C3" s="235" t="s">
        <v>47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15" s="36" customFormat="1" ht="9.75">
      <c r="B4" s="40"/>
      <c r="C4" s="236" t="s">
        <v>224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2:16" s="39" customFormat="1" ht="9.75">
      <c r="B5" s="40"/>
      <c r="C5" s="249" t="s">
        <v>233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9"/>
    </row>
    <row r="6" spans="2:15" s="39" customFormat="1" ht="9.7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6" s="39" customFormat="1" ht="26.25" customHeight="1">
      <c r="B7" s="239" t="s">
        <v>1</v>
      </c>
      <c r="C7" s="239"/>
      <c r="D7" s="241" t="s">
        <v>229</v>
      </c>
      <c r="E7" s="241" t="s">
        <v>228</v>
      </c>
      <c r="F7" s="239" t="s">
        <v>33</v>
      </c>
      <c r="G7" s="243" t="s">
        <v>34</v>
      </c>
      <c r="H7" s="244"/>
      <c r="I7" s="239" t="s">
        <v>35</v>
      </c>
      <c r="J7" s="239" t="s">
        <v>36</v>
      </c>
      <c r="K7" s="247" t="s">
        <v>234</v>
      </c>
      <c r="L7" s="247" t="s">
        <v>235</v>
      </c>
      <c r="M7" s="247" t="s">
        <v>236</v>
      </c>
      <c r="N7" s="247" t="s">
        <v>237</v>
      </c>
      <c r="O7" s="245" t="s">
        <v>226</v>
      </c>
      <c r="P7" s="245" t="s">
        <v>230</v>
      </c>
    </row>
    <row r="8" spans="2:16" s="39" customFormat="1" ht="23.25" customHeight="1" thickBot="1">
      <c r="B8" s="240"/>
      <c r="C8" s="240"/>
      <c r="D8" s="242"/>
      <c r="E8" s="242"/>
      <c r="F8" s="240"/>
      <c r="G8" s="35" t="s">
        <v>32</v>
      </c>
      <c r="H8" s="35" t="s">
        <v>37</v>
      </c>
      <c r="I8" s="240"/>
      <c r="J8" s="240"/>
      <c r="K8" s="248"/>
      <c r="L8" s="248"/>
      <c r="M8" s="248"/>
      <c r="N8" s="248"/>
      <c r="O8" s="246"/>
      <c r="P8" s="246"/>
    </row>
    <row r="9" spans="2:16" s="8" customFormat="1" ht="10.5" thickTop="1">
      <c r="B9" s="86" t="s">
        <v>188</v>
      </c>
      <c r="C9" s="15">
        <v>40179</v>
      </c>
      <c r="D9" s="178">
        <v>89.7</v>
      </c>
      <c r="E9" s="178">
        <v>87.8</v>
      </c>
      <c r="F9" s="178">
        <v>95.4</v>
      </c>
      <c r="G9" s="178">
        <v>92.7</v>
      </c>
      <c r="H9" s="178">
        <v>92.9</v>
      </c>
      <c r="I9" s="178">
        <v>89.9</v>
      </c>
      <c r="J9" s="178">
        <v>81.2</v>
      </c>
      <c r="K9" s="178">
        <v>86.4</v>
      </c>
      <c r="L9" s="178">
        <v>88.1</v>
      </c>
      <c r="M9" s="178">
        <v>79.9</v>
      </c>
      <c r="N9" s="178">
        <v>89.6</v>
      </c>
      <c r="O9" s="178">
        <v>85.8</v>
      </c>
      <c r="P9" s="180">
        <v>83.5</v>
      </c>
    </row>
    <row r="10" spans="2:16" s="8" customFormat="1" ht="9.75">
      <c r="B10" s="86" t="s">
        <v>38</v>
      </c>
      <c r="C10" s="15">
        <v>40210</v>
      </c>
      <c r="D10" s="178">
        <v>92.2</v>
      </c>
      <c r="E10" s="178">
        <v>91.5</v>
      </c>
      <c r="F10" s="178">
        <v>95.6</v>
      </c>
      <c r="G10" s="178">
        <v>95.9</v>
      </c>
      <c r="H10" s="178">
        <v>96.2</v>
      </c>
      <c r="I10" s="178">
        <v>93.3</v>
      </c>
      <c r="J10" s="178">
        <v>83.3</v>
      </c>
      <c r="K10" s="178">
        <v>90</v>
      </c>
      <c r="L10" s="178">
        <v>89.1</v>
      </c>
      <c r="M10" s="178">
        <v>76.2</v>
      </c>
      <c r="N10" s="178">
        <v>92.8</v>
      </c>
      <c r="O10" s="178">
        <v>90.3</v>
      </c>
      <c r="P10" s="180">
        <v>86.9</v>
      </c>
    </row>
    <row r="11" spans="2:16" s="8" customFormat="1" ht="9.75">
      <c r="B11" s="8" t="s">
        <v>38</v>
      </c>
      <c r="C11" s="15">
        <v>40238</v>
      </c>
      <c r="D11" s="178">
        <v>91.7</v>
      </c>
      <c r="E11" s="178">
        <v>97.3</v>
      </c>
      <c r="F11" s="178">
        <v>97.5</v>
      </c>
      <c r="G11" s="178">
        <v>95</v>
      </c>
      <c r="H11" s="178">
        <v>94.9</v>
      </c>
      <c r="I11" s="178">
        <v>94.2</v>
      </c>
      <c r="J11" s="178">
        <v>82.3</v>
      </c>
      <c r="K11" s="178">
        <v>89.3</v>
      </c>
      <c r="L11" s="178">
        <v>90.4</v>
      </c>
      <c r="M11" s="178">
        <v>82.7</v>
      </c>
      <c r="N11" s="178">
        <v>93.2</v>
      </c>
      <c r="O11" s="178">
        <v>102</v>
      </c>
      <c r="P11" s="180">
        <v>88.5</v>
      </c>
    </row>
    <row r="12" spans="2:16" s="8" customFormat="1" ht="9.75">
      <c r="B12" s="86" t="s">
        <v>38</v>
      </c>
      <c r="C12" s="15">
        <v>40269</v>
      </c>
      <c r="D12" s="178">
        <v>91.7</v>
      </c>
      <c r="E12" s="178">
        <v>89.5</v>
      </c>
      <c r="F12" s="178">
        <v>97.1</v>
      </c>
      <c r="G12" s="178">
        <v>94.8</v>
      </c>
      <c r="H12" s="178">
        <v>94.9</v>
      </c>
      <c r="I12" s="178">
        <v>99.4</v>
      </c>
      <c r="J12" s="178">
        <v>82.3</v>
      </c>
      <c r="K12" s="178">
        <v>88.6</v>
      </c>
      <c r="L12" s="178">
        <v>90.5</v>
      </c>
      <c r="M12" s="178">
        <v>79.8</v>
      </c>
      <c r="N12" s="178">
        <v>90.3</v>
      </c>
      <c r="O12" s="178">
        <v>88.6</v>
      </c>
      <c r="P12" s="180">
        <v>89.9</v>
      </c>
    </row>
    <row r="13" spans="2:16" s="8" customFormat="1" ht="9.75">
      <c r="B13" s="86" t="s">
        <v>38</v>
      </c>
      <c r="C13" s="15">
        <v>40299</v>
      </c>
      <c r="D13" s="178">
        <v>92.3</v>
      </c>
      <c r="E13" s="178">
        <v>90.2</v>
      </c>
      <c r="F13" s="178">
        <v>101</v>
      </c>
      <c r="G13" s="178">
        <v>95.8</v>
      </c>
      <c r="H13" s="178">
        <v>95.7</v>
      </c>
      <c r="I13" s="178">
        <v>94.3</v>
      </c>
      <c r="J13" s="178">
        <v>82.3</v>
      </c>
      <c r="K13" s="178">
        <v>89.2</v>
      </c>
      <c r="L13" s="178">
        <v>92.3</v>
      </c>
      <c r="M13" s="178">
        <v>81</v>
      </c>
      <c r="N13" s="178">
        <v>95.3</v>
      </c>
      <c r="O13" s="178">
        <v>86</v>
      </c>
      <c r="P13" s="180">
        <v>91.2</v>
      </c>
    </row>
    <row r="14" spans="2:16" s="8" customFormat="1" ht="9.75">
      <c r="B14" s="86" t="s">
        <v>38</v>
      </c>
      <c r="C14" s="15">
        <v>40330</v>
      </c>
      <c r="D14" s="178">
        <v>93.2</v>
      </c>
      <c r="E14" s="178">
        <v>90.7</v>
      </c>
      <c r="F14" s="178">
        <v>98.1</v>
      </c>
      <c r="G14" s="178">
        <v>97</v>
      </c>
      <c r="H14" s="178">
        <v>96.8</v>
      </c>
      <c r="I14" s="178">
        <v>95.6</v>
      </c>
      <c r="J14" s="178">
        <v>83.7</v>
      </c>
      <c r="K14" s="178">
        <v>88.8</v>
      </c>
      <c r="L14" s="178">
        <v>89.6</v>
      </c>
      <c r="M14" s="178">
        <v>86.9</v>
      </c>
      <c r="N14" s="178">
        <v>97</v>
      </c>
      <c r="O14" s="178">
        <v>85.8</v>
      </c>
      <c r="P14" s="180">
        <v>91.4</v>
      </c>
    </row>
    <row r="15" spans="2:16" s="8" customFormat="1" ht="9.75">
      <c r="B15" s="86" t="s">
        <v>38</v>
      </c>
      <c r="C15" s="15">
        <v>40360</v>
      </c>
      <c r="D15" s="178">
        <v>93.3</v>
      </c>
      <c r="E15" s="178">
        <v>91.8</v>
      </c>
      <c r="F15" s="178">
        <v>97.6</v>
      </c>
      <c r="G15" s="178">
        <v>96.5</v>
      </c>
      <c r="H15" s="178">
        <v>96.2</v>
      </c>
      <c r="I15" s="178">
        <v>95.8</v>
      </c>
      <c r="J15" s="178">
        <v>81.3</v>
      </c>
      <c r="K15" s="178">
        <v>89.5</v>
      </c>
      <c r="L15" s="178">
        <v>93.7</v>
      </c>
      <c r="M15" s="178">
        <v>81.8</v>
      </c>
      <c r="N15" s="178">
        <v>98.3</v>
      </c>
      <c r="O15" s="178">
        <v>89.8</v>
      </c>
      <c r="P15" s="180">
        <v>93.5</v>
      </c>
    </row>
    <row r="16" spans="2:16" s="8" customFormat="1" ht="9.75">
      <c r="B16" s="86" t="s">
        <v>38</v>
      </c>
      <c r="C16" s="15">
        <v>40391</v>
      </c>
      <c r="D16" s="178">
        <v>95.3</v>
      </c>
      <c r="E16" s="178">
        <v>95.1</v>
      </c>
      <c r="F16" s="178">
        <v>98.6</v>
      </c>
      <c r="G16" s="178">
        <v>97.6</v>
      </c>
      <c r="H16" s="178">
        <v>97.7</v>
      </c>
      <c r="I16" s="178">
        <v>99.3</v>
      </c>
      <c r="J16" s="178">
        <v>86.4</v>
      </c>
      <c r="K16" s="178">
        <v>92.9</v>
      </c>
      <c r="L16" s="178">
        <v>97.3</v>
      </c>
      <c r="M16" s="178">
        <v>82.5</v>
      </c>
      <c r="N16" s="178">
        <v>99</v>
      </c>
      <c r="O16" s="178">
        <v>94.8</v>
      </c>
      <c r="P16" s="180">
        <v>95.2</v>
      </c>
    </row>
    <row r="17" spans="2:16" s="8" customFormat="1" ht="11.25" customHeight="1">
      <c r="B17" s="86" t="s">
        <v>38</v>
      </c>
      <c r="C17" s="15">
        <v>40422</v>
      </c>
      <c r="D17" s="178">
        <v>95.9</v>
      </c>
      <c r="E17" s="178">
        <v>96</v>
      </c>
      <c r="F17" s="178">
        <v>99.9</v>
      </c>
      <c r="G17" s="178">
        <v>97.5</v>
      </c>
      <c r="H17" s="178">
        <v>97.4</v>
      </c>
      <c r="I17" s="178">
        <v>98</v>
      </c>
      <c r="J17" s="178">
        <v>88</v>
      </c>
      <c r="K17" s="178">
        <v>92.1</v>
      </c>
      <c r="L17" s="178">
        <v>98.6</v>
      </c>
      <c r="M17" s="178">
        <v>89.7</v>
      </c>
      <c r="N17" s="178">
        <v>101.4</v>
      </c>
      <c r="O17" s="178">
        <v>95.9</v>
      </c>
      <c r="P17" s="180">
        <v>95.9</v>
      </c>
    </row>
    <row r="18" spans="2:16" s="8" customFormat="1" ht="9.75">
      <c r="B18" s="86" t="s">
        <v>38</v>
      </c>
      <c r="C18" s="15">
        <v>40452</v>
      </c>
      <c r="D18" s="178">
        <v>96</v>
      </c>
      <c r="E18" s="178">
        <v>97.3</v>
      </c>
      <c r="F18" s="178">
        <v>99.8</v>
      </c>
      <c r="G18" s="178">
        <v>97.3</v>
      </c>
      <c r="H18" s="178">
        <v>97.4</v>
      </c>
      <c r="I18" s="178">
        <v>100.1</v>
      </c>
      <c r="J18" s="178">
        <v>90</v>
      </c>
      <c r="K18" s="178">
        <v>94.2</v>
      </c>
      <c r="L18" s="178">
        <v>97.6</v>
      </c>
      <c r="M18" s="178">
        <v>81.4</v>
      </c>
      <c r="N18" s="178">
        <v>99.2</v>
      </c>
      <c r="O18" s="178">
        <v>101.1</v>
      </c>
      <c r="P18" s="180">
        <v>89.5</v>
      </c>
    </row>
    <row r="19" spans="2:16" s="8" customFormat="1" ht="9.75">
      <c r="B19" s="86" t="s">
        <v>38</v>
      </c>
      <c r="C19" s="15">
        <v>40483</v>
      </c>
      <c r="D19" s="178">
        <v>96.5</v>
      </c>
      <c r="E19" s="178">
        <v>97.6</v>
      </c>
      <c r="F19" s="178">
        <v>99.7</v>
      </c>
      <c r="G19" s="178">
        <v>96.8</v>
      </c>
      <c r="H19" s="178">
        <v>96.6</v>
      </c>
      <c r="I19" s="178">
        <v>97.3</v>
      </c>
      <c r="J19" s="178">
        <v>92.4</v>
      </c>
      <c r="K19" s="178">
        <v>94.8</v>
      </c>
      <c r="L19" s="178">
        <v>98.1</v>
      </c>
      <c r="M19" s="178">
        <v>86.1</v>
      </c>
      <c r="N19" s="178">
        <v>99</v>
      </c>
      <c r="O19" s="178">
        <v>100.6</v>
      </c>
      <c r="P19" s="180">
        <v>97.5</v>
      </c>
    </row>
    <row r="20" spans="2:16" s="8" customFormat="1" ht="9.75">
      <c r="B20" s="17" t="s">
        <v>38</v>
      </c>
      <c r="C20" s="18">
        <v>40513</v>
      </c>
      <c r="D20" s="181">
        <v>97</v>
      </c>
      <c r="E20" s="181">
        <v>98.7</v>
      </c>
      <c r="F20" s="181">
        <v>101.6</v>
      </c>
      <c r="G20" s="181">
        <v>97.1</v>
      </c>
      <c r="H20" s="181">
        <v>97</v>
      </c>
      <c r="I20" s="181">
        <v>98.7</v>
      </c>
      <c r="J20" s="181">
        <v>93.1</v>
      </c>
      <c r="K20" s="181">
        <v>97.9</v>
      </c>
      <c r="L20" s="181">
        <v>106.4</v>
      </c>
      <c r="M20" s="181">
        <v>89.4</v>
      </c>
      <c r="N20" s="181">
        <v>98</v>
      </c>
      <c r="O20" s="181">
        <v>103.1</v>
      </c>
      <c r="P20" s="182">
        <v>98.1</v>
      </c>
    </row>
    <row r="21" spans="2:16" s="8" customFormat="1" ht="9.75">
      <c r="B21" s="86" t="s">
        <v>189</v>
      </c>
      <c r="C21" s="15">
        <v>40544</v>
      </c>
      <c r="D21" s="178">
        <v>97.2</v>
      </c>
      <c r="E21" s="178">
        <v>97.8</v>
      </c>
      <c r="F21" s="178">
        <v>101.6</v>
      </c>
      <c r="G21" s="178">
        <v>97.5</v>
      </c>
      <c r="H21" s="178">
        <v>97.4</v>
      </c>
      <c r="I21" s="178">
        <v>99</v>
      </c>
      <c r="J21" s="178">
        <v>96</v>
      </c>
      <c r="K21" s="178">
        <v>97</v>
      </c>
      <c r="L21" s="178">
        <v>98</v>
      </c>
      <c r="M21" s="178">
        <v>83.6</v>
      </c>
      <c r="N21" s="178">
        <v>94.2</v>
      </c>
      <c r="O21" s="178">
        <v>99</v>
      </c>
      <c r="P21" s="180">
        <v>95</v>
      </c>
    </row>
    <row r="22" spans="2:16" s="8" customFormat="1" ht="9.75">
      <c r="B22" s="86" t="s">
        <v>38</v>
      </c>
      <c r="C22" s="15">
        <v>40575</v>
      </c>
      <c r="D22" s="178">
        <v>97.4</v>
      </c>
      <c r="E22" s="178">
        <v>99.4</v>
      </c>
      <c r="F22" s="178">
        <v>101.3</v>
      </c>
      <c r="G22" s="178">
        <v>97.8</v>
      </c>
      <c r="H22" s="178">
        <v>98</v>
      </c>
      <c r="I22" s="178">
        <v>101.7</v>
      </c>
      <c r="J22" s="178">
        <v>94.9</v>
      </c>
      <c r="K22" s="178">
        <v>96.4</v>
      </c>
      <c r="L22" s="178">
        <v>98.6</v>
      </c>
      <c r="M22" s="178">
        <v>86.1</v>
      </c>
      <c r="N22" s="178">
        <v>98.8</v>
      </c>
      <c r="O22" s="178">
        <v>100.7</v>
      </c>
      <c r="P22" s="180">
        <v>94.9</v>
      </c>
    </row>
    <row r="23" spans="2:16" s="8" customFormat="1" ht="9.75">
      <c r="B23" s="86" t="s">
        <v>38</v>
      </c>
      <c r="C23" s="15">
        <v>40603</v>
      </c>
      <c r="D23" s="178">
        <v>98.8</v>
      </c>
      <c r="E23" s="178">
        <v>100.2</v>
      </c>
      <c r="F23" s="178">
        <v>101.6</v>
      </c>
      <c r="G23" s="178">
        <v>99.5</v>
      </c>
      <c r="H23" s="178">
        <v>99.4</v>
      </c>
      <c r="I23" s="178">
        <v>102.6</v>
      </c>
      <c r="J23" s="178">
        <v>96.9</v>
      </c>
      <c r="K23" s="178">
        <v>96.9</v>
      </c>
      <c r="L23" s="178">
        <v>97.5</v>
      </c>
      <c r="M23" s="178">
        <v>85.6</v>
      </c>
      <c r="N23" s="178">
        <v>100.6</v>
      </c>
      <c r="O23" s="178">
        <v>103.7</v>
      </c>
      <c r="P23" s="180">
        <v>99</v>
      </c>
    </row>
    <row r="24" spans="2:16" s="8" customFormat="1" ht="9.75">
      <c r="B24" s="86" t="s">
        <v>38</v>
      </c>
      <c r="C24" s="15">
        <v>40634</v>
      </c>
      <c r="D24" s="178">
        <v>98.7</v>
      </c>
      <c r="E24" s="178">
        <v>99.9</v>
      </c>
      <c r="F24" s="178">
        <v>98.6</v>
      </c>
      <c r="G24" s="178">
        <v>100.1</v>
      </c>
      <c r="H24" s="178">
        <v>99.9</v>
      </c>
      <c r="I24" s="178">
        <v>99.5</v>
      </c>
      <c r="J24" s="178">
        <v>97.3</v>
      </c>
      <c r="K24" s="178">
        <v>98.3</v>
      </c>
      <c r="L24" s="178">
        <v>97.3</v>
      </c>
      <c r="M24" s="178">
        <v>81.4</v>
      </c>
      <c r="N24" s="178">
        <v>100.8</v>
      </c>
      <c r="O24" s="178">
        <v>103.1</v>
      </c>
      <c r="P24" s="180">
        <v>97.2</v>
      </c>
    </row>
    <row r="25" spans="2:16" s="8" customFormat="1" ht="9.75">
      <c r="B25" s="86" t="s">
        <v>38</v>
      </c>
      <c r="C25" s="15">
        <v>40664</v>
      </c>
      <c r="D25" s="178">
        <v>99.7</v>
      </c>
      <c r="E25" s="178">
        <v>101.1</v>
      </c>
      <c r="F25" s="178">
        <v>99.2</v>
      </c>
      <c r="G25" s="178">
        <v>100</v>
      </c>
      <c r="H25" s="178">
        <v>100.1</v>
      </c>
      <c r="I25" s="178">
        <v>101.7</v>
      </c>
      <c r="J25" s="178">
        <v>99.4</v>
      </c>
      <c r="K25" s="178">
        <v>99.7</v>
      </c>
      <c r="L25" s="178">
        <v>99.8</v>
      </c>
      <c r="M25" s="178">
        <v>99.2</v>
      </c>
      <c r="N25" s="178">
        <v>99.1</v>
      </c>
      <c r="O25" s="178">
        <v>104.2</v>
      </c>
      <c r="P25" s="180">
        <v>101.9</v>
      </c>
    </row>
    <row r="26" spans="2:16" s="8" customFormat="1" ht="9.75">
      <c r="B26" s="86" t="s">
        <v>38</v>
      </c>
      <c r="C26" s="15">
        <v>40695</v>
      </c>
      <c r="D26" s="178">
        <v>99.8</v>
      </c>
      <c r="E26" s="178">
        <v>100.7</v>
      </c>
      <c r="F26" s="178">
        <v>99</v>
      </c>
      <c r="G26" s="178">
        <v>99.3</v>
      </c>
      <c r="H26" s="178">
        <v>99</v>
      </c>
      <c r="I26" s="178">
        <v>105.9</v>
      </c>
      <c r="J26" s="178">
        <v>98.3</v>
      </c>
      <c r="K26" s="178">
        <v>100.1</v>
      </c>
      <c r="L26" s="178">
        <v>100.3</v>
      </c>
      <c r="M26" s="178">
        <v>116.7</v>
      </c>
      <c r="N26" s="178">
        <v>100.8</v>
      </c>
      <c r="O26" s="178">
        <v>100.1</v>
      </c>
      <c r="P26" s="180">
        <v>105.2</v>
      </c>
    </row>
    <row r="27" spans="2:16" s="8" customFormat="1" ht="9.75">
      <c r="B27" s="86" t="s">
        <v>38</v>
      </c>
      <c r="C27" s="15">
        <v>40725</v>
      </c>
      <c r="D27" s="178">
        <v>100.3</v>
      </c>
      <c r="E27" s="178">
        <v>100.3</v>
      </c>
      <c r="F27" s="178">
        <v>99.9</v>
      </c>
      <c r="G27" s="178">
        <v>100.8</v>
      </c>
      <c r="H27" s="178">
        <v>100.8</v>
      </c>
      <c r="I27" s="178">
        <v>99</v>
      </c>
      <c r="J27" s="178">
        <v>99.7</v>
      </c>
      <c r="K27" s="178">
        <v>100.6</v>
      </c>
      <c r="L27" s="178">
        <v>101</v>
      </c>
      <c r="M27" s="178">
        <v>100.5</v>
      </c>
      <c r="N27" s="178">
        <v>101.5</v>
      </c>
      <c r="O27" s="178">
        <v>100.2</v>
      </c>
      <c r="P27" s="180">
        <v>100.4</v>
      </c>
    </row>
    <row r="28" spans="2:16" s="8" customFormat="1" ht="9.75">
      <c r="B28" s="86" t="s">
        <v>38</v>
      </c>
      <c r="C28" s="15">
        <v>40756</v>
      </c>
      <c r="D28" s="178">
        <v>100.2</v>
      </c>
      <c r="E28" s="178">
        <v>98.6</v>
      </c>
      <c r="F28" s="178">
        <v>99.6</v>
      </c>
      <c r="G28" s="178">
        <v>101</v>
      </c>
      <c r="H28" s="178">
        <v>100.9</v>
      </c>
      <c r="I28" s="178">
        <v>97.4</v>
      </c>
      <c r="J28" s="178">
        <v>98.8</v>
      </c>
      <c r="K28" s="178">
        <v>99.7</v>
      </c>
      <c r="L28" s="178">
        <v>102.1</v>
      </c>
      <c r="M28" s="178">
        <v>98.8</v>
      </c>
      <c r="N28" s="178">
        <v>100.9</v>
      </c>
      <c r="O28" s="178">
        <v>94.9</v>
      </c>
      <c r="P28" s="180">
        <v>102</v>
      </c>
    </row>
    <row r="29" spans="2:16" s="8" customFormat="1" ht="9.75">
      <c r="B29" s="86" t="s">
        <v>38</v>
      </c>
      <c r="C29" s="15">
        <v>40787</v>
      </c>
      <c r="D29" s="178">
        <v>100.8</v>
      </c>
      <c r="E29" s="178">
        <v>99.5</v>
      </c>
      <c r="F29" s="178">
        <v>98.2</v>
      </c>
      <c r="G29" s="178">
        <v>100.5</v>
      </c>
      <c r="H29" s="178">
        <v>100.6</v>
      </c>
      <c r="I29" s="178">
        <v>98.8</v>
      </c>
      <c r="J29" s="178">
        <v>102.4</v>
      </c>
      <c r="K29" s="178">
        <v>102</v>
      </c>
      <c r="L29" s="178">
        <v>100.6</v>
      </c>
      <c r="M29" s="178">
        <v>98.7</v>
      </c>
      <c r="N29" s="178">
        <v>100.6</v>
      </c>
      <c r="O29" s="178">
        <v>97.8</v>
      </c>
      <c r="P29" s="180">
        <v>102.9</v>
      </c>
    </row>
    <row r="30" spans="2:16" s="8" customFormat="1" ht="9.75">
      <c r="B30" s="86" t="s">
        <v>38</v>
      </c>
      <c r="C30" s="15">
        <v>40817</v>
      </c>
      <c r="D30" s="178">
        <v>100.7</v>
      </c>
      <c r="E30" s="178">
        <v>99.3</v>
      </c>
      <c r="F30" s="178">
        <v>98.8</v>
      </c>
      <c r="G30" s="178">
        <v>100.7</v>
      </c>
      <c r="H30" s="178">
        <v>100.7</v>
      </c>
      <c r="I30" s="178">
        <v>98.5</v>
      </c>
      <c r="J30" s="178">
        <v>102.2</v>
      </c>
      <c r="K30" s="178">
        <v>101.2</v>
      </c>
      <c r="L30" s="178">
        <v>102.2</v>
      </c>
      <c r="M30" s="178">
        <v>101.5</v>
      </c>
      <c r="N30" s="178">
        <v>100.7</v>
      </c>
      <c r="O30" s="178">
        <v>96.7</v>
      </c>
      <c r="P30" s="180">
        <v>96.2</v>
      </c>
    </row>
    <row r="31" spans="2:16" s="8" customFormat="1" ht="9.75">
      <c r="B31" s="86" t="s">
        <v>38</v>
      </c>
      <c r="C31" s="15">
        <v>40848</v>
      </c>
      <c r="D31" s="178">
        <v>102</v>
      </c>
      <c r="E31" s="178">
        <v>100.7</v>
      </c>
      <c r="F31" s="178">
        <v>100.9</v>
      </c>
      <c r="G31" s="178">
        <v>101.4</v>
      </c>
      <c r="H31" s="178">
        <v>101.5</v>
      </c>
      <c r="I31" s="178">
        <v>97.6</v>
      </c>
      <c r="J31" s="178">
        <v>103.6</v>
      </c>
      <c r="K31" s="178">
        <v>102.6</v>
      </c>
      <c r="L31" s="178">
        <v>101.6</v>
      </c>
      <c r="M31" s="178">
        <v>105.9</v>
      </c>
      <c r="N31" s="178">
        <v>100.2</v>
      </c>
      <c r="O31" s="178">
        <v>98.9</v>
      </c>
      <c r="P31" s="180">
        <v>104</v>
      </c>
    </row>
    <row r="32" spans="2:20" s="8" customFormat="1" ht="9.75">
      <c r="B32" s="17" t="s">
        <v>38</v>
      </c>
      <c r="C32" s="18">
        <v>40878</v>
      </c>
      <c r="D32" s="181">
        <v>103</v>
      </c>
      <c r="E32" s="181">
        <v>102.6</v>
      </c>
      <c r="F32" s="181">
        <v>101.3</v>
      </c>
      <c r="G32" s="181">
        <v>100.4</v>
      </c>
      <c r="H32" s="181">
        <v>100.1</v>
      </c>
      <c r="I32" s="181">
        <v>98.2</v>
      </c>
      <c r="J32" s="181">
        <v>107.4</v>
      </c>
      <c r="K32" s="181">
        <v>105.5</v>
      </c>
      <c r="L32" s="181">
        <v>102.1</v>
      </c>
      <c r="M32" s="181">
        <v>125.9</v>
      </c>
      <c r="N32" s="181">
        <v>102.2</v>
      </c>
      <c r="O32" s="181">
        <v>102.1</v>
      </c>
      <c r="P32" s="182">
        <v>103.7</v>
      </c>
      <c r="R32" s="154"/>
      <c r="S32" s="154"/>
      <c r="T32" s="154"/>
    </row>
    <row r="33" spans="2:16" s="8" customFormat="1" ht="9.75">
      <c r="B33" s="86" t="s">
        <v>190</v>
      </c>
      <c r="C33" s="15">
        <v>40909</v>
      </c>
      <c r="D33" s="178">
        <v>105.6</v>
      </c>
      <c r="E33" s="178">
        <v>104.3</v>
      </c>
      <c r="F33" s="178">
        <v>101.2</v>
      </c>
      <c r="G33" s="178">
        <v>107.3</v>
      </c>
      <c r="H33" s="178">
        <v>108.2</v>
      </c>
      <c r="I33" s="178">
        <v>102.3</v>
      </c>
      <c r="J33" s="178">
        <v>108.5</v>
      </c>
      <c r="K33" s="178">
        <v>105.1</v>
      </c>
      <c r="L33" s="178">
        <v>103.6</v>
      </c>
      <c r="M33" s="178">
        <v>109.1</v>
      </c>
      <c r="N33" s="178">
        <v>104</v>
      </c>
      <c r="O33" s="178">
        <v>101.8</v>
      </c>
      <c r="P33" s="180">
        <v>105.5</v>
      </c>
    </row>
    <row r="34" spans="2:16" s="8" customFormat="1" ht="9.75">
      <c r="B34" s="86" t="s">
        <v>38</v>
      </c>
      <c r="C34" s="15">
        <v>40940</v>
      </c>
      <c r="D34" s="178">
        <v>106.2</v>
      </c>
      <c r="E34" s="178">
        <v>104.7</v>
      </c>
      <c r="F34" s="178">
        <v>104.2</v>
      </c>
      <c r="G34" s="178">
        <v>107.2</v>
      </c>
      <c r="H34" s="178">
        <v>107.8</v>
      </c>
      <c r="I34" s="178">
        <v>99.7</v>
      </c>
      <c r="J34" s="178">
        <v>110</v>
      </c>
      <c r="K34" s="178">
        <v>105</v>
      </c>
      <c r="L34" s="178">
        <v>99.8</v>
      </c>
      <c r="M34" s="178">
        <v>106.6</v>
      </c>
      <c r="N34" s="178">
        <v>105.1</v>
      </c>
      <c r="O34" s="178">
        <v>101.1</v>
      </c>
      <c r="P34" s="180">
        <v>108.1</v>
      </c>
    </row>
    <row r="35" spans="2:16" s="8" customFormat="1" ht="9.75">
      <c r="B35" s="86" t="s">
        <v>38</v>
      </c>
      <c r="C35" s="15">
        <v>40969</v>
      </c>
      <c r="D35" s="178">
        <v>106.7</v>
      </c>
      <c r="E35" s="178">
        <v>105.1</v>
      </c>
      <c r="F35" s="178">
        <v>104.2</v>
      </c>
      <c r="G35" s="178">
        <v>108.2</v>
      </c>
      <c r="H35" s="178">
        <v>108.5</v>
      </c>
      <c r="I35" s="178">
        <v>99.8</v>
      </c>
      <c r="J35" s="178">
        <v>110</v>
      </c>
      <c r="K35" s="178">
        <v>107.6</v>
      </c>
      <c r="L35" s="178">
        <v>100</v>
      </c>
      <c r="M35" s="178">
        <v>111.3</v>
      </c>
      <c r="N35" s="178">
        <v>105.2</v>
      </c>
      <c r="O35" s="178">
        <v>99.9</v>
      </c>
      <c r="P35" s="180">
        <v>107.7</v>
      </c>
    </row>
    <row r="36" spans="2:16" s="8" customFormat="1" ht="9.75">
      <c r="B36" s="86" t="s">
        <v>38</v>
      </c>
      <c r="C36" s="15">
        <v>41000</v>
      </c>
      <c r="D36" s="178">
        <v>107.4</v>
      </c>
      <c r="E36" s="178">
        <v>105.5</v>
      </c>
      <c r="F36" s="178">
        <v>106</v>
      </c>
      <c r="G36" s="178">
        <v>108.1</v>
      </c>
      <c r="H36" s="178">
        <v>108.5</v>
      </c>
      <c r="I36" s="178">
        <v>102.4</v>
      </c>
      <c r="J36" s="178">
        <v>111.3</v>
      </c>
      <c r="K36" s="178">
        <v>108.8</v>
      </c>
      <c r="L36" s="178">
        <v>97.6</v>
      </c>
      <c r="M36" s="178">
        <v>109.7</v>
      </c>
      <c r="N36" s="178">
        <v>104.9</v>
      </c>
      <c r="O36" s="178">
        <v>100.8</v>
      </c>
      <c r="P36" s="180">
        <v>107.6</v>
      </c>
    </row>
    <row r="37" spans="2:16" s="8" customFormat="1" ht="9.75">
      <c r="B37" s="86" t="s">
        <v>38</v>
      </c>
      <c r="C37" s="15">
        <v>41030</v>
      </c>
      <c r="D37" s="178">
        <v>106.7</v>
      </c>
      <c r="E37" s="178">
        <v>104.8</v>
      </c>
      <c r="F37" s="178">
        <v>105.2</v>
      </c>
      <c r="G37" s="178">
        <v>107.9</v>
      </c>
      <c r="H37" s="178">
        <v>108</v>
      </c>
      <c r="I37" s="178">
        <v>103</v>
      </c>
      <c r="J37" s="178">
        <v>107</v>
      </c>
      <c r="K37" s="178">
        <v>109.7</v>
      </c>
      <c r="L37" s="178">
        <v>102.7</v>
      </c>
      <c r="M37" s="178">
        <v>110.6</v>
      </c>
      <c r="N37" s="178">
        <v>106.4</v>
      </c>
      <c r="O37" s="178">
        <v>101.8</v>
      </c>
      <c r="P37" s="180">
        <v>106.9</v>
      </c>
    </row>
    <row r="38" spans="2:16" s="8" customFormat="1" ht="9.75">
      <c r="B38" s="86" t="s">
        <v>38</v>
      </c>
      <c r="C38" s="15">
        <v>41061</v>
      </c>
      <c r="D38" s="178">
        <v>108.7</v>
      </c>
      <c r="E38" s="178">
        <v>112</v>
      </c>
      <c r="F38" s="178">
        <v>106</v>
      </c>
      <c r="G38" s="178">
        <v>108.6</v>
      </c>
      <c r="H38" s="178">
        <v>108.6</v>
      </c>
      <c r="I38" s="178">
        <v>105.4</v>
      </c>
      <c r="J38" s="178">
        <v>112.9</v>
      </c>
      <c r="K38" s="178">
        <v>111.9</v>
      </c>
      <c r="L38" s="178">
        <v>108.1</v>
      </c>
      <c r="M38" s="178">
        <v>101.5</v>
      </c>
      <c r="N38" s="178">
        <v>107.8</v>
      </c>
      <c r="O38" s="178">
        <v>119.1</v>
      </c>
      <c r="P38" s="180">
        <v>107.9</v>
      </c>
    </row>
    <row r="39" spans="2:16" ht="9.75">
      <c r="B39" s="86" t="s">
        <v>38</v>
      </c>
      <c r="C39" s="15">
        <v>41091</v>
      </c>
      <c r="D39" s="178">
        <v>109.3</v>
      </c>
      <c r="E39" s="178">
        <v>110.5</v>
      </c>
      <c r="F39" s="178">
        <v>108.1</v>
      </c>
      <c r="G39" s="178">
        <v>109.1</v>
      </c>
      <c r="H39" s="178">
        <v>109.8</v>
      </c>
      <c r="I39" s="178">
        <v>106.3</v>
      </c>
      <c r="J39" s="178">
        <v>112.5</v>
      </c>
      <c r="K39" s="178">
        <v>111.7</v>
      </c>
      <c r="L39" s="178">
        <v>108.1</v>
      </c>
      <c r="M39" s="178">
        <v>110.8</v>
      </c>
      <c r="N39" s="178">
        <v>108.9</v>
      </c>
      <c r="O39" s="178">
        <v>112.8</v>
      </c>
      <c r="P39" s="179">
        <v>106.7</v>
      </c>
    </row>
    <row r="40" spans="2:16" ht="9.75">
      <c r="B40" s="86" t="s">
        <v>38</v>
      </c>
      <c r="C40" s="15">
        <v>41122</v>
      </c>
      <c r="D40" s="178">
        <v>109.2</v>
      </c>
      <c r="E40" s="178">
        <v>114.9</v>
      </c>
      <c r="F40" s="178">
        <v>109.1</v>
      </c>
      <c r="G40" s="178">
        <v>107.8</v>
      </c>
      <c r="H40" s="178">
        <v>108.3</v>
      </c>
      <c r="I40" s="178">
        <v>104.4</v>
      </c>
      <c r="J40" s="178">
        <v>113.8</v>
      </c>
      <c r="K40" s="178">
        <v>112.1</v>
      </c>
      <c r="L40" s="178">
        <v>108.3</v>
      </c>
      <c r="M40" s="178">
        <v>108.1</v>
      </c>
      <c r="N40" s="178">
        <v>111.4</v>
      </c>
      <c r="O40" s="178">
        <v>125.1</v>
      </c>
      <c r="P40" s="179">
        <v>111.9</v>
      </c>
    </row>
    <row r="41" spans="2:16" ht="9.75">
      <c r="B41" s="86" t="s">
        <v>38</v>
      </c>
      <c r="C41" s="15">
        <v>41153</v>
      </c>
      <c r="D41" s="178">
        <v>109.4</v>
      </c>
      <c r="E41" s="178">
        <v>103.8</v>
      </c>
      <c r="F41" s="178">
        <v>110.3</v>
      </c>
      <c r="G41" s="178">
        <v>109.3</v>
      </c>
      <c r="H41" s="178">
        <v>109.8</v>
      </c>
      <c r="I41" s="178">
        <v>104.8</v>
      </c>
      <c r="J41" s="178">
        <v>111.5</v>
      </c>
      <c r="K41" s="178">
        <v>111.9</v>
      </c>
      <c r="L41" s="178">
        <v>109</v>
      </c>
      <c r="M41" s="178">
        <v>104.8</v>
      </c>
      <c r="N41" s="178">
        <v>108.8</v>
      </c>
      <c r="O41" s="178">
        <v>93.7</v>
      </c>
      <c r="P41" s="179">
        <v>104.1</v>
      </c>
    </row>
    <row r="42" spans="2:16" ht="9.75">
      <c r="B42" s="86" t="s">
        <v>38</v>
      </c>
      <c r="C42" s="15">
        <v>41183</v>
      </c>
      <c r="D42" s="178">
        <v>110</v>
      </c>
      <c r="E42" s="178">
        <v>110.4</v>
      </c>
      <c r="F42" s="178">
        <v>109.4</v>
      </c>
      <c r="G42" s="178">
        <v>109</v>
      </c>
      <c r="H42" s="178">
        <v>109.6</v>
      </c>
      <c r="I42" s="178">
        <v>102.9</v>
      </c>
      <c r="J42" s="178">
        <v>113.6</v>
      </c>
      <c r="K42" s="178">
        <v>112.4</v>
      </c>
      <c r="L42" s="178">
        <v>109.8</v>
      </c>
      <c r="M42" s="178">
        <v>110</v>
      </c>
      <c r="N42" s="178">
        <v>112.9</v>
      </c>
      <c r="O42" s="178">
        <v>110.2</v>
      </c>
      <c r="P42" s="179">
        <v>109.7</v>
      </c>
    </row>
    <row r="43" spans="2:16" ht="9.75">
      <c r="B43" s="86" t="s">
        <v>38</v>
      </c>
      <c r="C43" s="15">
        <v>41214</v>
      </c>
      <c r="D43" s="178">
        <v>109.8</v>
      </c>
      <c r="E43" s="178">
        <v>108</v>
      </c>
      <c r="F43" s="178">
        <v>107.2</v>
      </c>
      <c r="G43" s="178">
        <v>108.7</v>
      </c>
      <c r="H43" s="178">
        <v>109.4</v>
      </c>
      <c r="I43" s="178">
        <v>103.5</v>
      </c>
      <c r="J43" s="178">
        <v>112.2</v>
      </c>
      <c r="K43" s="178">
        <v>112.6</v>
      </c>
      <c r="L43" s="178">
        <v>110.5</v>
      </c>
      <c r="M43" s="178">
        <v>103.1</v>
      </c>
      <c r="N43" s="178">
        <v>117.9</v>
      </c>
      <c r="O43" s="178">
        <v>105.2</v>
      </c>
      <c r="P43" s="179">
        <v>110.7</v>
      </c>
    </row>
    <row r="44" spans="2:16" ht="9.75">
      <c r="B44" s="17" t="s">
        <v>38</v>
      </c>
      <c r="C44" s="18">
        <v>41244</v>
      </c>
      <c r="D44" s="181">
        <v>110.1</v>
      </c>
      <c r="E44" s="181">
        <v>110.4</v>
      </c>
      <c r="F44" s="181">
        <v>108.4</v>
      </c>
      <c r="G44" s="181">
        <v>108.7</v>
      </c>
      <c r="H44" s="181">
        <v>109.2</v>
      </c>
      <c r="I44" s="181">
        <v>104.7</v>
      </c>
      <c r="J44" s="181">
        <v>119.2</v>
      </c>
      <c r="K44" s="181">
        <v>112.3</v>
      </c>
      <c r="L44" s="181">
        <v>107.8</v>
      </c>
      <c r="M44" s="181">
        <v>102.2</v>
      </c>
      <c r="N44" s="181">
        <v>114</v>
      </c>
      <c r="O44" s="181">
        <v>111.3</v>
      </c>
      <c r="P44" s="182">
        <v>110.6</v>
      </c>
    </row>
    <row r="45" spans="2:16" ht="9.75">
      <c r="B45" s="173" t="s">
        <v>191</v>
      </c>
      <c r="C45" s="149">
        <v>41275</v>
      </c>
      <c r="D45" s="183">
        <v>110</v>
      </c>
      <c r="E45" s="183">
        <v>109.4</v>
      </c>
      <c r="F45" s="183">
        <v>109.1</v>
      </c>
      <c r="G45" s="183">
        <v>109.2</v>
      </c>
      <c r="H45" s="183">
        <v>109.5</v>
      </c>
      <c r="I45" s="183">
        <v>104.5</v>
      </c>
      <c r="J45" s="183">
        <v>113.3</v>
      </c>
      <c r="K45" s="183">
        <v>114</v>
      </c>
      <c r="L45" s="183">
        <v>108.4</v>
      </c>
      <c r="M45" s="183">
        <v>111.5</v>
      </c>
      <c r="N45" s="183">
        <v>115.5</v>
      </c>
      <c r="O45" s="183">
        <v>107.3</v>
      </c>
      <c r="P45" s="184">
        <v>114.1</v>
      </c>
    </row>
    <row r="46" spans="2:16" s="8" customFormat="1" ht="9.75">
      <c r="B46" s="86"/>
      <c r="C46" s="15">
        <v>41306</v>
      </c>
      <c r="D46" s="178">
        <v>109.9</v>
      </c>
      <c r="E46" s="178">
        <v>109.7</v>
      </c>
      <c r="F46" s="178">
        <v>106.5</v>
      </c>
      <c r="G46" s="178">
        <v>108.7</v>
      </c>
      <c r="H46" s="178">
        <v>109.1</v>
      </c>
      <c r="I46" s="178">
        <v>104.4</v>
      </c>
      <c r="J46" s="178">
        <v>114</v>
      </c>
      <c r="K46" s="178">
        <v>116.5</v>
      </c>
      <c r="L46" s="178">
        <v>109.2</v>
      </c>
      <c r="M46" s="178">
        <v>114.9</v>
      </c>
      <c r="N46" s="178">
        <v>114.3</v>
      </c>
      <c r="O46" s="178">
        <v>109.9</v>
      </c>
      <c r="P46" s="180">
        <v>111.9</v>
      </c>
    </row>
    <row r="47" spans="2:16" s="8" customFormat="1" ht="9.75">
      <c r="B47" s="86"/>
      <c r="C47" s="15">
        <v>41334</v>
      </c>
      <c r="D47" s="178">
        <v>110.2</v>
      </c>
      <c r="E47" s="178">
        <v>110.7</v>
      </c>
      <c r="F47" s="178">
        <v>110.1</v>
      </c>
      <c r="G47" s="178">
        <v>107.7</v>
      </c>
      <c r="H47" s="178">
        <v>108.3</v>
      </c>
      <c r="I47" s="178">
        <v>108</v>
      </c>
      <c r="J47" s="178">
        <v>113.9</v>
      </c>
      <c r="K47" s="178">
        <v>116.9</v>
      </c>
      <c r="L47" s="178">
        <v>104.7</v>
      </c>
      <c r="M47" s="178">
        <v>114.1</v>
      </c>
      <c r="N47" s="178">
        <v>115.3</v>
      </c>
      <c r="O47" s="178">
        <v>111.3</v>
      </c>
      <c r="P47" s="180">
        <v>112.6</v>
      </c>
    </row>
    <row r="48" spans="2:16" s="8" customFormat="1" ht="9.75">
      <c r="B48" s="86"/>
      <c r="C48" s="15">
        <v>41365</v>
      </c>
      <c r="D48" s="178">
        <v>111.1</v>
      </c>
      <c r="E48" s="178">
        <v>111.6</v>
      </c>
      <c r="F48" s="178">
        <v>114</v>
      </c>
      <c r="G48" s="178">
        <v>108</v>
      </c>
      <c r="H48" s="178">
        <v>108.3</v>
      </c>
      <c r="I48" s="178">
        <v>110.7</v>
      </c>
      <c r="J48" s="178">
        <v>114.7</v>
      </c>
      <c r="K48" s="178">
        <v>121.1</v>
      </c>
      <c r="L48" s="178">
        <v>109.4</v>
      </c>
      <c r="M48" s="178">
        <v>113.1</v>
      </c>
      <c r="N48" s="178">
        <v>117.9</v>
      </c>
      <c r="O48" s="178">
        <v>108.9</v>
      </c>
      <c r="P48" s="180">
        <v>117.9</v>
      </c>
    </row>
    <row r="49" spans="2:16" s="8" customFormat="1" ht="9.75">
      <c r="B49" s="86"/>
      <c r="C49" s="15">
        <v>41395</v>
      </c>
      <c r="D49" s="178">
        <v>111.1</v>
      </c>
      <c r="E49" s="178">
        <v>110.7</v>
      </c>
      <c r="F49" s="178">
        <v>114.9</v>
      </c>
      <c r="G49" s="178">
        <v>109.6</v>
      </c>
      <c r="H49" s="178">
        <v>110.2</v>
      </c>
      <c r="I49" s="178">
        <v>105.2</v>
      </c>
      <c r="J49" s="178">
        <v>114</v>
      </c>
      <c r="K49" s="178">
        <v>119.1</v>
      </c>
      <c r="L49" s="178">
        <v>103.6</v>
      </c>
      <c r="M49" s="178">
        <v>109.9</v>
      </c>
      <c r="N49" s="178">
        <v>116.8</v>
      </c>
      <c r="O49" s="178">
        <v>109.2</v>
      </c>
      <c r="P49" s="180">
        <v>113.4</v>
      </c>
    </row>
    <row r="50" spans="2:16" s="8" customFormat="1" ht="9.75">
      <c r="B50" s="86"/>
      <c r="C50" s="15">
        <v>41426</v>
      </c>
      <c r="D50" s="178">
        <v>112</v>
      </c>
      <c r="E50" s="178">
        <v>112.3</v>
      </c>
      <c r="F50" s="178">
        <v>115.9</v>
      </c>
      <c r="G50" s="178">
        <v>108.9</v>
      </c>
      <c r="H50" s="178">
        <v>109.2</v>
      </c>
      <c r="I50" s="178">
        <v>103.5</v>
      </c>
      <c r="J50" s="178">
        <v>118</v>
      </c>
      <c r="K50" s="178">
        <v>121</v>
      </c>
      <c r="L50" s="178">
        <v>108.8</v>
      </c>
      <c r="M50" s="178">
        <v>114.8</v>
      </c>
      <c r="N50" s="178">
        <v>116.1</v>
      </c>
      <c r="O50" s="178">
        <v>111.9</v>
      </c>
      <c r="P50" s="180">
        <v>114.7</v>
      </c>
    </row>
    <row r="51" spans="2:16" s="8" customFormat="1" ht="9.75">
      <c r="B51" s="86"/>
      <c r="C51" s="15">
        <v>41456</v>
      </c>
      <c r="D51" s="178">
        <v>114.7</v>
      </c>
      <c r="E51" s="178">
        <v>112.9</v>
      </c>
      <c r="F51" s="178">
        <v>115.7</v>
      </c>
      <c r="G51" s="178">
        <v>111.6</v>
      </c>
      <c r="H51" s="178">
        <v>112</v>
      </c>
      <c r="I51" s="178">
        <v>109.9</v>
      </c>
      <c r="J51" s="178">
        <v>122.6</v>
      </c>
      <c r="K51" s="178">
        <v>122.6</v>
      </c>
      <c r="L51" s="178">
        <v>109</v>
      </c>
      <c r="M51" s="178">
        <v>115.5</v>
      </c>
      <c r="N51" s="178">
        <v>122.1</v>
      </c>
      <c r="O51" s="178">
        <v>107.1</v>
      </c>
      <c r="P51" s="180">
        <v>118</v>
      </c>
    </row>
    <row r="52" spans="2:16" s="8" customFormat="1" ht="9.75">
      <c r="B52" s="86"/>
      <c r="C52" s="15">
        <v>41487</v>
      </c>
      <c r="D52" s="178">
        <v>115.1</v>
      </c>
      <c r="E52" s="178">
        <v>113.5</v>
      </c>
      <c r="F52" s="178">
        <v>114.3</v>
      </c>
      <c r="G52" s="178">
        <v>112.5</v>
      </c>
      <c r="H52" s="178">
        <v>112.9</v>
      </c>
      <c r="I52" s="178">
        <v>106.2</v>
      </c>
      <c r="J52" s="178">
        <v>122.4</v>
      </c>
      <c r="K52" s="178">
        <v>123.2</v>
      </c>
      <c r="L52" s="178">
        <v>107</v>
      </c>
      <c r="M52" s="178">
        <v>118.1</v>
      </c>
      <c r="N52" s="178">
        <v>122.1</v>
      </c>
      <c r="O52" s="178">
        <v>110.3</v>
      </c>
      <c r="P52" s="180">
        <v>117.9</v>
      </c>
    </row>
    <row r="53" spans="2:16" s="8" customFormat="1" ht="9.75">
      <c r="B53" s="86"/>
      <c r="C53" s="15">
        <v>41518</v>
      </c>
      <c r="D53" s="178">
        <v>115.4</v>
      </c>
      <c r="E53" s="178">
        <v>112.2</v>
      </c>
      <c r="F53" s="178">
        <v>115</v>
      </c>
      <c r="G53" s="178">
        <v>112.8</v>
      </c>
      <c r="H53" s="178">
        <v>113.4</v>
      </c>
      <c r="I53" s="178">
        <v>107.4</v>
      </c>
      <c r="J53" s="178">
        <v>120.1</v>
      </c>
      <c r="K53" s="178">
        <v>124.6</v>
      </c>
      <c r="L53" s="178">
        <v>109.3</v>
      </c>
      <c r="M53" s="178">
        <v>119.6</v>
      </c>
      <c r="N53" s="178">
        <v>125.7</v>
      </c>
      <c r="O53" s="178">
        <v>104.2</v>
      </c>
      <c r="P53" s="180">
        <v>115.7</v>
      </c>
    </row>
    <row r="54" spans="2:16" s="8" customFormat="1" ht="9.75">
      <c r="B54" s="86"/>
      <c r="C54" s="15">
        <v>41548</v>
      </c>
      <c r="D54" s="178">
        <v>115.2</v>
      </c>
      <c r="E54" s="178">
        <v>113</v>
      </c>
      <c r="F54" s="178">
        <v>115.6</v>
      </c>
      <c r="G54" s="178">
        <v>111.7</v>
      </c>
      <c r="H54" s="178">
        <v>112.2</v>
      </c>
      <c r="I54" s="178">
        <v>106.3</v>
      </c>
      <c r="J54" s="178">
        <v>119.9</v>
      </c>
      <c r="K54" s="178">
        <v>124.8</v>
      </c>
      <c r="L54" s="178">
        <v>110.4</v>
      </c>
      <c r="M54" s="178">
        <v>119.4</v>
      </c>
      <c r="N54" s="178">
        <v>125</v>
      </c>
      <c r="O54" s="178">
        <v>107.6</v>
      </c>
      <c r="P54" s="180">
        <v>117</v>
      </c>
    </row>
    <row r="55" spans="2:16" s="8" customFormat="1" ht="9.75">
      <c r="B55" s="86"/>
      <c r="C55" s="15">
        <v>41579</v>
      </c>
      <c r="D55" s="178">
        <v>116</v>
      </c>
      <c r="E55" s="178">
        <v>113.4</v>
      </c>
      <c r="F55" s="178">
        <v>116.7</v>
      </c>
      <c r="G55" s="178">
        <v>113</v>
      </c>
      <c r="H55" s="178">
        <v>113.1</v>
      </c>
      <c r="I55" s="178">
        <v>107.9</v>
      </c>
      <c r="J55" s="178">
        <v>120.4</v>
      </c>
      <c r="K55" s="178">
        <v>126.7</v>
      </c>
      <c r="L55" s="178">
        <v>108.9</v>
      </c>
      <c r="M55" s="178">
        <v>115.8</v>
      </c>
      <c r="N55" s="178">
        <v>124.9</v>
      </c>
      <c r="O55" s="178">
        <v>109.4</v>
      </c>
      <c r="P55" s="180">
        <v>117.1</v>
      </c>
    </row>
    <row r="56" spans="2:16" s="8" customFormat="1" ht="9.75">
      <c r="B56" s="17"/>
      <c r="C56" s="18">
        <v>41609</v>
      </c>
      <c r="D56" s="181">
        <v>116.1</v>
      </c>
      <c r="E56" s="181">
        <v>112.6</v>
      </c>
      <c r="F56" s="181">
        <v>115.2</v>
      </c>
      <c r="G56" s="181">
        <v>113.4</v>
      </c>
      <c r="H56" s="181">
        <v>114</v>
      </c>
      <c r="I56" s="181">
        <v>109.8</v>
      </c>
      <c r="J56" s="181">
        <v>119.2</v>
      </c>
      <c r="K56" s="181">
        <v>126.6</v>
      </c>
      <c r="L56" s="181">
        <v>108.7</v>
      </c>
      <c r="M56" s="181">
        <v>110.9</v>
      </c>
      <c r="N56" s="181">
        <v>125.7</v>
      </c>
      <c r="O56" s="181">
        <v>106.4</v>
      </c>
      <c r="P56" s="182">
        <v>115.9</v>
      </c>
    </row>
    <row r="57" spans="2:16" s="8" customFormat="1" ht="9.75">
      <c r="B57" s="86">
        <v>2014</v>
      </c>
      <c r="C57" s="15">
        <v>41640</v>
      </c>
      <c r="D57" s="178">
        <v>116.2</v>
      </c>
      <c r="E57" s="178">
        <v>114.5</v>
      </c>
      <c r="F57" s="178">
        <v>116.4</v>
      </c>
      <c r="G57" s="178">
        <v>113.7</v>
      </c>
      <c r="H57" s="178">
        <v>114.2</v>
      </c>
      <c r="I57" s="178">
        <v>107.4</v>
      </c>
      <c r="J57" s="178">
        <v>119.8</v>
      </c>
      <c r="K57" s="178">
        <v>130</v>
      </c>
      <c r="L57" s="178">
        <v>106.8</v>
      </c>
      <c r="M57" s="178">
        <v>105.8</v>
      </c>
      <c r="N57" s="178">
        <v>128.2</v>
      </c>
      <c r="O57" s="178">
        <v>110.2</v>
      </c>
      <c r="P57" s="180">
        <v>117.5</v>
      </c>
    </row>
    <row r="58" spans="1:17" ht="9.75">
      <c r="A58" s="8"/>
      <c r="B58" s="8"/>
      <c r="C58" s="15">
        <v>41671</v>
      </c>
      <c r="D58" s="10">
        <v>116.3</v>
      </c>
      <c r="E58" s="10">
        <v>112.8</v>
      </c>
      <c r="F58" s="10">
        <v>119.2</v>
      </c>
      <c r="G58" s="10">
        <v>113.8</v>
      </c>
      <c r="H58" s="10">
        <v>114.1</v>
      </c>
      <c r="I58" s="10">
        <v>107.2</v>
      </c>
      <c r="J58" s="10">
        <v>119.9</v>
      </c>
      <c r="K58" s="10">
        <v>129.4</v>
      </c>
      <c r="L58" s="10">
        <v>99</v>
      </c>
      <c r="M58" s="10">
        <v>120.4</v>
      </c>
      <c r="N58" s="10">
        <v>126.4</v>
      </c>
      <c r="O58" s="10">
        <v>102.6</v>
      </c>
      <c r="P58" s="10">
        <v>121.6</v>
      </c>
      <c r="Q58" s="8"/>
    </row>
    <row r="59" spans="1:17" ht="9.75">
      <c r="A59" s="8"/>
      <c r="B59" s="8"/>
      <c r="C59" s="15">
        <v>41699</v>
      </c>
      <c r="D59" s="10">
        <v>115.6</v>
      </c>
      <c r="E59" s="10">
        <v>111.1</v>
      </c>
      <c r="F59" s="10">
        <v>117.7</v>
      </c>
      <c r="G59" s="10">
        <v>112.7</v>
      </c>
      <c r="H59" s="10">
        <v>113.1</v>
      </c>
      <c r="I59" s="10">
        <v>105.1</v>
      </c>
      <c r="J59" s="10">
        <v>121.1</v>
      </c>
      <c r="K59" s="10">
        <v>129.7</v>
      </c>
      <c r="L59" s="10">
        <v>102</v>
      </c>
      <c r="M59" s="10">
        <v>106.9</v>
      </c>
      <c r="N59" s="10">
        <v>126.6</v>
      </c>
      <c r="O59" s="10">
        <v>101.2</v>
      </c>
      <c r="P59" s="10">
        <v>115.5</v>
      </c>
      <c r="Q59" s="8"/>
    </row>
    <row r="60" spans="1:17" ht="9.75">
      <c r="A60" s="8"/>
      <c r="B60" s="8"/>
      <c r="C60" s="15">
        <v>41730</v>
      </c>
      <c r="D60" s="10">
        <v>115.1</v>
      </c>
      <c r="E60" s="10">
        <v>111.6</v>
      </c>
      <c r="F60" s="10">
        <v>116.3</v>
      </c>
      <c r="G60" s="10">
        <v>111.7</v>
      </c>
      <c r="H60" s="10">
        <v>112.2</v>
      </c>
      <c r="I60" s="10">
        <v>104.4</v>
      </c>
      <c r="J60" s="10">
        <v>121</v>
      </c>
      <c r="K60" s="10">
        <v>129.7</v>
      </c>
      <c r="L60" s="10">
        <v>99.4</v>
      </c>
      <c r="M60" s="10">
        <v>107.9</v>
      </c>
      <c r="N60" s="10">
        <v>126.9</v>
      </c>
      <c r="O60" s="10">
        <v>104.8</v>
      </c>
      <c r="P60" s="10">
        <v>115.6</v>
      </c>
      <c r="Q60" s="8"/>
    </row>
    <row r="61" spans="3:16" s="8" customFormat="1" ht="9.75">
      <c r="C61" s="15">
        <v>41760</v>
      </c>
      <c r="D61" s="10">
        <v>115.4</v>
      </c>
      <c r="E61" s="10">
        <v>110.7</v>
      </c>
      <c r="F61" s="10">
        <v>116.4</v>
      </c>
      <c r="G61" s="10">
        <v>111.7</v>
      </c>
      <c r="H61" s="10">
        <v>112</v>
      </c>
      <c r="I61" s="10">
        <v>105.1</v>
      </c>
      <c r="J61" s="10">
        <v>121.8</v>
      </c>
      <c r="K61" s="10">
        <v>131.4</v>
      </c>
      <c r="L61" s="10">
        <v>100.1</v>
      </c>
      <c r="M61" s="10">
        <v>109.3</v>
      </c>
      <c r="N61" s="10">
        <v>129.4</v>
      </c>
      <c r="O61" s="10">
        <v>101.7</v>
      </c>
      <c r="P61" s="10">
        <v>115.7</v>
      </c>
    </row>
    <row r="62" spans="3:16" s="8" customFormat="1" ht="9.75">
      <c r="C62" s="15">
        <v>41791</v>
      </c>
      <c r="D62" s="10">
        <v>114.7</v>
      </c>
      <c r="E62" s="10">
        <v>106.4</v>
      </c>
      <c r="F62" s="10">
        <v>113.3</v>
      </c>
      <c r="G62" s="10">
        <v>112.1</v>
      </c>
      <c r="H62" s="10">
        <v>112.4</v>
      </c>
      <c r="I62" s="10">
        <v>104.2</v>
      </c>
      <c r="J62" s="10">
        <v>118.7</v>
      </c>
      <c r="K62" s="10">
        <v>130.4</v>
      </c>
      <c r="L62" s="10">
        <v>96.7</v>
      </c>
      <c r="M62" s="10">
        <v>105.5</v>
      </c>
      <c r="N62" s="10">
        <v>128.2</v>
      </c>
      <c r="O62" s="10">
        <v>89.4</v>
      </c>
      <c r="P62" s="10">
        <v>111.4</v>
      </c>
    </row>
    <row r="63" spans="3:16" s="8" customFormat="1" ht="9.75">
      <c r="C63" s="15">
        <v>41821</v>
      </c>
      <c r="D63" s="10">
        <v>113.5</v>
      </c>
      <c r="E63" s="10">
        <v>107.9</v>
      </c>
      <c r="F63" s="10">
        <v>114.8</v>
      </c>
      <c r="G63" s="10">
        <v>110.9</v>
      </c>
      <c r="H63" s="10">
        <v>111.2</v>
      </c>
      <c r="I63" s="10">
        <v>104.7</v>
      </c>
      <c r="J63" s="10">
        <v>112.6</v>
      </c>
      <c r="K63" s="10">
        <v>131</v>
      </c>
      <c r="L63" s="10">
        <v>97.1</v>
      </c>
      <c r="M63" s="10">
        <v>106.4</v>
      </c>
      <c r="N63" s="10">
        <v>126.8</v>
      </c>
      <c r="O63" s="10">
        <v>96.3</v>
      </c>
      <c r="P63" s="10">
        <v>114</v>
      </c>
    </row>
    <row r="64" spans="3:16" s="8" customFormat="1" ht="9.75">
      <c r="C64" s="15">
        <v>41852</v>
      </c>
      <c r="D64" s="10">
        <v>114.9</v>
      </c>
      <c r="E64" s="10">
        <v>107.7</v>
      </c>
      <c r="F64" s="10">
        <v>116.6</v>
      </c>
      <c r="G64" s="10">
        <v>111</v>
      </c>
      <c r="H64" s="10">
        <v>111.4</v>
      </c>
      <c r="I64" s="10">
        <v>107.7</v>
      </c>
      <c r="J64" s="10">
        <v>115.3</v>
      </c>
      <c r="K64" s="10">
        <v>134.4</v>
      </c>
      <c r="L64" s="10">
        <v>97.8</v>
      </c>
      <c r="M64" s="10">
        <v>114.6</v>
      </c>
      <c r="N64" s="10">
        <v>128.8</v>
      </c>
      <c r="O64" s="10">
        <v>93.8</v>
      </c>
      <c r="P64" s="10">
        <v>112.2</v>
      </c>
    </row>
    <row r="65" spans="3:16" s="8" customFormat="1" ht="9.75">
      <c r="C65" s="15">
        <v>41883</v>
      </c>
      <c r="D65" s="10">
        <v>115.4</v>
      </c>
      <c r="E65" s="10">
        <v>107.7</v>
      </c>
      <c r="F65" s="10">
        <v>117.2</v>
      </c>
      <c r="G65" s="10">
        <v>111</v>
      </c>
      <c r="H65" s="10">
        <v>111.1</v>
      </c>
      <c r="I65" s="10">
        <v>105.3</v>
      </c>
      <c r="J65" s="10">
        <v>117.5</v>
      </c>
      <c r="K65" s="10">
        <v>135.2</v>
      </c>
      <c r="L65" s="10">
        <v>95.8</v>
      </c>
      <c r="M65" s="10">
        <v>112.9</v>
      </c>
      <c r="N65" s="10">
        <v>131</v>
      </c>
      <c r="O65" s="10">
        <v>93.1</v>
      </c>
      <c r="P65" s="10">
        <v>115.4</v>
      </c>
    </row>
    <row r="66" spans="3:16" s="8" customFormat="1" ht="9.75">
      <c r="C66" s="15">
        <v>41913</v>
      </c>
      <c r="D66" s="10">
        <v>116.7</v>
      </c>
      <c r="E66" s="10">
        <v>110.6</v>
      </c>
      <c r="F66" s="10">
        <v>117.9</v>
      </c>
      <c r="G66" s="10">
        <v>112.7</v>
      </c>
      <c r="H66" s="10">
        <v>113.2</v>
      </c>
      <c r="I66" s="10">
        <v>107</v>
      </c>
      <c r="J66" s="10">
        <v>117.4</v>
      </c>
      <c r="K66" s="10">
        <v>137.2</v>
      </c>
      <c r="L66" s="10">
        <v>94.9</v>
      </c>
      <c r="M66" s="10">
        <v>117.8</v>
      </c>
      <c r="N66" s="10">
        <v>132</v>
      </c>
      <c r="O66" s="10">
        <v>97</v>
      </c>
      <c r="P66" s="10">
        <v>115.9</v>
      </c>
    </row>
    <row r="67" spans="3:16" s="8" customFormat="1" ht="9.75">
      <c r="C67" s="15">
        <v>41944</v>
      </c>
      <c r="D67" s="10">
        <v>118.4</v>
      </c>
      <c r="E67" s="10">
        <v>113.2</v>
      </c>
      <c r="F67" s="10">
        <v>117.5</v>
      </c>
      <c r="G67" s="10">
        <v>112</v>
      </c>
      <c r="H67" s="10">
        <v>112.5</v>
      </c>
      <c r="I67" s="10">
        <v>111.6</v>
      </c>
      <c r="J67" s="10">
        <v>125.1</v>
      </c>
      <c r="K67" s="10">
        <v>136.3</v>
      </c>
      <c r="L67" s="10">
        <v>106.2</v>
      </c>
      <c r="M67" s="10">
        <v>124.8</v>
      </c>
      <c r="N67" s="10">
        <v>139.3</v>
      </c>
      <c r="O67" s="10">
        <v>103.9</v>
      </c>
      <c r="P67" s="10">
        <v>114.4</v>
      </c>
    </row>
    <row r="68" spans="2:16" s="8" customFormat="1" ht="9.75">
      <c r="B68" s="114"/>
      <c r="C68" s="18">
        <v>41974</v>
      </c>
      <c r="D68" s="191">
        <v>115.5</v>
      </c>
      <c r="E68" s="191">
        <v>108.3</v>
      </c>
      <c r="F68" s="191">
        <v>116.6</v>
      </c>
      <c r="G68" s="191">
        <v>111.9</v>
      </c>
      <c r="H68" s="191">
        <v>112.3</v>
      </c>
      <c r="I68" s="191">
        <v>103.7</v>
      </c>
      <c r="J68" s="191">
        <v>113.5</v>
      </c>
      <c r="K68" s="191">
        <v>134.8</v>
      </c>
      <c r="L68" s="191">
        <v>96.5</v>
      </c>
      <c r="M68" s="191">
        <v>115</v>
      </c>
      <c r="N68" s="191">
        <v>134.4</v>
      </c>
      <c r="O68" s="191">
        <v>93.8</v>
      </c>
      <c r="P68" s="191">
        <v>115.9</v>
      </c>
    </row>
    <row r="69" spans="2:16" s="8" customFormat="1" ht="9.75">
      <c r="B69" s="190">
        <v>2015</v>
      </c>
      <c r="C69" s="149">
        <v>42005</v>
      </c>
      <c r="D69" s="207">
        <v>115.9</v>
      </c>
      <c r="E69" s="207">
        <v>108.1</v>
      </c>
      <c r="F69" s="207">
        <v>115.4</v>
      </c>
      <c r="G69" s="207">
        <v>112.3</v>
      </c>
      <c r="H69" s="207">
        <v>112.5</v>
      </c>
      <c r="I69" s="207">
        <v>105.1</v>
      </c>
      <c r="J69" s="207">
        <v>115.6</v>
      </c>
      <c r="K69" s="207">
        <v>136.8</v>
      </c>
      <c r="L69" s="207">
        <v>96.2</v>
      </c>
      <c r="M69" s="207">
        <v>130.5</v>
      </c>
      <c r="N69" s="207">
        <v>134.1</v>
      </c>
      <c r="O69" s="10">
        <v>92.6</v>
      </c>
      <c r="P69" s="10">
        <v>113.8</v>
      </c>
    </row>
    <row r="70" spans="2:16" s="8" customFormat="1" ht="9.75">
      <c r="B70" s="114"/>
      <c r="C70" s="18">
        <v>42036</v>
      </c>
      <c r="D70" s="191">
        <v>115.8</v>
      </c>
      <c r="E70" s="191">
        <v>106.9</v>
      </c>
      <c r="F70" s="191">
        <v>109.3</v>
      </c>
      <c r="G70" s="191">
        <v>112.1</v>
      </c>
      <c r="H70" s="191">
        <v>112.7</v>
      </c>
      <c r="I70" s="191">
        <v>104.4</v>
      </c>
      <c r="J70" s="191">
        <v>114.1</v>
      </c>
      <c r="K70" s="191">
        <v>137.9</v>
      </c>
      <c r="L70" s="191">
        <v>97.2</v>
      </c>
      <c r="M70" s="191">
        <v>128.8</v>
      </c>
      <c r="N70" s="191">
        <v>136.5</v>
      </c>
      <c r="O70" s="191">
        <v>89.4</v>
      </c>
      <c r="P70" s="191">
        <v>113</v>
      </c>
    </row>
    <row r="71" spans="2:16" ht="9.75">
      <c r="B71" s="114"/>
      <c r="C71" s="18" t="s">
        <v>268</v>
      </c>
      <c r="D71" s="131">
        <f>(D70/D69-1)*100</f>
        <v>-0.08628127696290733</v>
      </c>
      <c r="E71" s="131">
        <f aca="true" t="shared" si="0" ref="E71:P71">(E70/E69-1)*100</f>
        <v>-1.1100832562442098</v>
      </c>
      <c r="F71" s="131">
        <f t="shared" si="0"/>
        <v>-5.285961871750445</v>
      </c>
      <c r="G71" s="131">
        <f t="shared" si="0"/>
        <v>-0.17809439002671734</v>
      </c>
      <c r="H71" s="131">
        <f t="shared" si="0"/>
        <v>0.1777777777777878</v>
      </c>
      <c r="I71" s="131">
        <f t="shared" si="0"/>
        <v>-0.666032350142709</v>
      </c>
      <c r="J71" s="131">
        <f t="shared" si="0"/>
        <v>-1.2975778546712835</v>
      </c>
      <c r="K71" s="131">
        <f t="shared" si="0"/>
        <v>0.8040935672514626</v>
      </c>
      <c r="L71" s="131">
        <f t="shared" si="0"/>
        <v>1.039501039501034</v>
      </c>
      <c r="M71" s="131">
        <f t="shared" si="0"/>
        <v>-1.3026819923371513</v>
      </c>
      <c r="N71" s="131">
        <f t="shared" si="0"/>
        <v>1.7897091722595126</v>
      </c>
      <c r="O71" s="131">
        <f t="shared" si="0"/>
        <v>-3.4557235421166177</v>
      </c>
      <c r="P71" s="131">
        <f t="shared" si="0"/>
        <v>-0.7029876977152849</v>
      </c>
    </row>
    <row r="72" ht="9.75">
      <c r="C72" s="20" t="s">
        <v>10</v>
      </c>
    </row>
    <row r="73" ht="11.25">
      <c r="C73" s="157" t="s">
        <v>225</v>
      </c>
    </row>
  </sheetData>
  <sheetProtection/>
  <mergeCells count="16">
    <mergeCell ref="P7:P8"/>
    <mergeCell ref="K7:K8"/>
    <mergeCell ref="L7:L8"/>
    <mergeCell ref="M7:M8"/>
    <mergeCell ref="N7:N8"/>
    <mergeCell ref="O7:O8"/>
    <mergeCell ref="C3:O3"/>
    <mergeCell ref="C4:O4"/>
    <mergeCell ref="C5:O5"/>
    <mergeCell ref="B7:C8"/>
    <mergeCell ref="F7:F8"/>
    <mergeCell ref="G7:H7"/>
    <mergeCell ref="D7:D8"/>
    <mergeCell ref="E7:E8"/>
    <mergeCell ref="I7:I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3"/>
  <sheetViews>
    <sheetView zoomScaleSheetLayoutView="100" zoomScalePageLayoutView="0" workbookViewId="0" topLeftCell="A41">
      <selection activeCell="B84" sqref="B84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4" customFormat="1" ht="12.75">
      <c r="B1" s="70" t="s">
        <v>182</v>
      </c>
      <c r="D1" s="76"/>
      <c r="E1" s="76"/>
      <c r="H1" s="111" t="str">
        <f>'Tab 1'!K1</f>
        <v>Carta de Conjuntura | Abr 2015</v>
      </c>
    </row>
    <row r="2" spans="2:8" s="74" customFormat="1" ht="12.75">
      <c r="B2" s="75"/>
      <c r="D2" s="76"/>
      <c r="E2" s="76"/>
      <c r="H2" s="73"/>
    </row>
    <row r="3" ht="9.75">
      <c r="B3" s="29" t="s">
        <v>56</v>
      </c>
    </row>
    <row r="4" ht="9.75">
      <c r="B4" s="42" t="s">
        <v>100</v>
      </c>
    </row>
    <row r="5" ht="9.75">
      <c r="B5" s="43" t="s">
        <v>40</v>
      </c>
    </row>
    <row r="6" ht="9.75">
      <c r="B6" s="43"/>
    </row>
    <row r="7" spans="2:8" ht="2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0.5" thickTop="1">
      <c r="B8" s="9" t="s">
        <v>192</v>
      </c>
      <c r="C8" s="44">
        <v>16364.4596253994</v>
      </c>
      <c r="D8" s="44">
        <v>62011.3482434072</v>
      </c>
      <c r="E8" s="44">
        <v>160523.048311783</v>
      </c>
      <c r="F8" s="44">
        <v>238898.856180589</v>
      </c>
      <c r="G8" s="44">
        <v>38150.385460293</v>
      </c>
      <c r="H8" s="44">
        <v>277049.241640882</v>
      </c>
    </row>
    <row r="9" spans="2:8" ht="9.75">
      <c r="B9" s="9" t="s">
        <v>193</v>
      </c>
      <c r="C9" s="44">
        <v>15233.3108902645</v>
      </c>
      <c r="D9" s="44">
        <v>70029.9152390037</v>
      </c>
      <c r="E9" s="44">
        <v>168276.464980387</v>
      </c>
      <c r="F9" s="44">
        <v>253539.691109655</v>
      </c>
      <c r="G9" s="44">
        <v>40225.4098176456</v>
      </c>
      <c r="H9" s="44">
        <v>293765.100927301</v>
      </c>
    </row>
    <row r="10" spans="2:8" ht="9.75">
      <c r="B10" s="9" t="s">
        <v>194</v>
      </c>
      <c r="C10" s="44">
        <v>15190.0957537398</v>
      </c>
      <c r="D10" s="44">
        <v>70629.6637300956</v>
      </c>
      <c r="E10" s="44">
        <v>180466.041195005</v>
      </c>
      <c r="F10" s="44">
        <v>266285.80067884</v>
      </c>
      <c r="G10" s="44">
        <v>43714.8328099317</v>
      </c>
      <c r="H10" s="44">
        <v>310000.633488772</v>
      </c>
    </row>
    <row r="11" spans="2:8" ht="9.75">
      <c r="B11" s="9" t="s">
        <v>195</v>
      </c>
      <c r="C11" s="44">
        <v>10224.5712305963</v>
      </c>
      <c r="D11" s="44">
        <v>71423.0939274934</v>
      </c>
      <c r="E11" s="44">
        <v>194238.915142825</v>
      </c>
      <c r="F11" s="44">
        <v>275886.580300915</v>
      </c>
      <c r="G11" s="44">
        <v>45675.6594121297</v>
      </c>
      <c r="H11" s="44">
        <v>321562.239713044</v>
      </c>
    </row>
    <row r="12" spans="2:8" ht="9.75">
      <c r="B12" s="37" t="s">
        <v>209</v>
      </c>
      <c r="C12" s="45">
        <f aca="true" t="shared" si="0" ref="C12:H12">SUM(C8:C11)</f>
        <v>57012.4375</v>
      </c>
      <c r="D12" s="45">
        <f t="shared" si="0"/>
        <v>274094.0211399999</v>
      </c>
      <c r="E12" s="45">
        <f t="shared" si="0"/>
        <v>703504.46963</v>
      </c>
      <c r="F12" s="45">
        <f t="shared" si="0"/>
        <v>1034610.9282699991</v>
      </c>
      <c r="G12" s="45">
        <f t="shared" si="0"/>
        <v>167766.2875</v>
      </c>
      <c r="H12" s="45">
        <f t="shared" si="0"/>
        <v>1202377.215769999</v>
      </c>
    </row>
    <row r="13" spans="2:8" ht="9.75">
      <c r="B13" s="9" t="s">
        <v>196</v>
      </c>
      <c r="C13" s="44">
        <v>17501.2422670087</v>
      </c>
      <c r="D13" s="44">
        <v>74273.3293592815</v>
      </c>
      <c r="E13" s="44">
        <v>173028.461163568</v>
      </c>
      <c r="F13" s="44">
        <v>264803.032789858</v>
      </c>
      <c r="G13" s="44">
        <v>47018.0074329654</v>
      </c>
      <c r="H13" s="44">
        <v>311821.040222824</v>
      </c>
    </row>
    <row r="14" spans="2:8" ht="9.75">
      <c r="B14" s="9" t="s">
        <v>197</v>
      </c>
      <c r="C14" s="44">
        <v>17330.6473545013</v>
      </c>
      <c r="D14" s="44">
        <v>73258.8226929927</v>
      </c>
      <c r="E14" s="44">
        <v>183854.592812869</v>
      </c>
      <c r="F14" s="44">
        <v>274444.062860363</v>
      </c>
      <c r="G14" s="44">
        <v>49520.8734786433</v>
      </c>
      <c r="H14" s="44">
        <v>323964.936339006</v>
      </c>
    </row>
    <row r="15" spans="2:8" ht="9.75">
      <c r="B15" s="9" t="s">
        <v>198</v>
      </c>
      <c r="C15" s="44">
        <v>14717.3845312509</v>
      </c>
      <c r="D15" s="44">
        <v>75051.1390138708</v>
      </c>
      <c r="E15" s="44">
        <v>193787.50273121</v>
      </c>
      <c r="F15" s="44">
        <v>283556.026276332</v>
      </c>
      <c r="G15" s="44">
        <v>49308.5443066713</v>
      </c>
      <c r="H15" s="44">
        <v>332864.570583003</v>
      </c>
    </row>
    <row r="16" spans="2:8" ht="9.75">
      <c r="B16" s="9" t="s">
        <v>199</v>
      </c>
      <c r="C16" s="44">
        <v>13712.0796172391</v>
      </c>
      <c r="D16" s="44">
        <v>72512.247833855</v>
      </c>
      <c r="E16" s="44">
        <v>211956.402932353</v>
      </c>
      <c r="F16" s="44">
        <v>298180.730383447</v>
      </c>
      <c r="G16" s="44">
        <v>49486.77328172</v>
      </c>
      <c r="H16" s="44">
        <v>347667.503665167</v>
      </c>
    </row>
    <row r="17" spans="2:8" ht="9.75">
      <c r="B17" s="37" t="s">
        <v>210</v>
      </c>
      <c r="C17" s="45">
        <f aca="true" t="shared" si="1" ref="C17:H17">SUM(C13:C16)</f>
        <v>63261.353769999994</v>
      </c>
      <c r="D17" s="45">
        <f t="shared" si="1"/>
        <v>295095.5389</v>
      </c>
      <c r="E17" s="45">
        <f t="shared" si="1"/>
        <v>762626.9596399999</v>
      </c>
      <c r="F17" s="45">
        <f t="shared" si="1"/>
        <v>1120983.85231</v>
      </c>
      <c r="G17" s="45">
        <f t="shared" si="1"/>
        <v>195334.1985</v>
      </c>
      <c r="H17" s="45">
        <f t="shared" si="1"/>
        <v>1316318.05081</v>
      </c>
    </row>
    <row r="18" spans="2:8" ht="9.75">
      <c r="B18" s="9" t="s">
        <v>200</v>
      </c>
      <c r="C18" s="44">
        <v>22166.4020043747</v>
      </c>
      <c r="D18" s="44">
        <v>73167.3253946625</v>
      </c>
      <c r="E18" s="44">
        <v>195809.853023424</v>
      </c>
      <c r="F18" s="44">
        <v>291143.580422462</v>
      </c>
      <c r="G18" s="44">
        <v>50916.4008350475</v>
      </c>
      <c r="H18" s="44">
        <v>342059.981257509</v>
      </c>
    </row>
    <row r="19" spans="2:8" ht="9.75">
      <c r="B19" s="9" t="s">
        <v>201</v>
      </c>
      <c r="C19" s="44">
        <v>21640.2824316064</v>
      </c>
      <c r="D19" s="44">
        <v>83965.3505111696</v>
      </c>
      <c r="E19" s="44">
        <v>209459.805450923</v>
      </c>
      <c r="F19" s="44">
        <v>315065.438393699</v>
      </c>
      <c r="G19" s="44">
        <v>53189.7719176274</v>
      </c>
      <c r="H19" s="44">
        <v>368255.210311326</v>
      </c>
    </row>
    <row r="20" spans="2:8" ht="9.75">
      <c r="B20" s="9" t="s">
        <v>202</v>
      </c>
      <c r="C20" s="44">
        <v>21569.1611972046</v>
      </c>
      <c r="D20" s="44">
        <v>85672.1192866213</v>
      </c>
      <c r="E20" s="44">
        <v>218508.089550697</v>
      </c>
      <c r="F20" s="44">
        <v>325749.370034523</v>
      </c>
      <c r="G20" s="44">
        <v>55008.291882367</v>
      </c>
      <c r="H20" s="44">
        <v>380757.66191689</v>
      </c>
    </row>
    <row r="21" spans="2:8" ht="9.75">
      <c r="B21" s="9" t="s">
        <v>203</v>
      </c>
      <c r="C21" s="44">
        <v>16513.9597768144</v>
      </c>
      <c r="D21" s="44">
        <v>91011.7771575466</v>
      </c>
      <c r="E21" s="44">
        <v>233125.798464956</v>
      </c>
      <c r="F21" s="44">
        <v>340651.535399317</v>
      </c>
      <c r="G21" s="44">
        <v>59458.8215649582</v>
      </c>
      <c r="H21" s="44">
        <v>400110.356964275</v>
      </c>
    </row>
    <row r="22" spans="2:8" ht="9.75">
      <c r="B22" s="37" t="s">
        <v>211</v>
      </c>
      <c r="C22" s="45">
        <f aca="true" t="shared" si="2" ref="C22:H22">SUM(C18:C21)</f>
        <v>81889.8054100001</v>
      </c>
      <c r="D22" s="45">
        <f t="shared" si="2"/>
        <v>333816.57235</v>
      </c>
      <c r="E22" s="45">
        <f t="shared" si="2"/>
        <v>856903.54649</v>
      </c>
      <c r="F22" s="45">
        <f t="shared" si="2"/>
        <v>1272609.924250001</v>
      </c>
      <c r="G22" s="45">
        <f t="shared" si="2"/>
        <v>218573.2862000001</v>
      </c>
      <c r="H22" s="45">
        <f t="shared" si="2"/>
        <v>1491183.21045</v>
      </c>
    </row>
    <row r="23" spans="2:8" ht="9.75">
      <c r="B23" s="9" t="s">
        <v>204</v>
      </c>
      <c r="C23" s="44">
        <v>30868.2453255389</v>
      </c>
      <c r="D23" s="44">
        <v>88461.457535694</v>
      </c>
      <c r="E23" s="44">
        <v>216971.097615001</v>
      </c>
      <c r="F23" s="44">
        <v>336300.800476234</v>
      </c>
      <c r="G23" s="44">
        <v>60501.2287832639</v>
      </c>
      <c r="H23" s="44">
        <v>396802.029259498</v>
      </c>
    </row>
    <row r="24" spans="2:8" ht="9.75">
      <c r="B24" s="9" t="s">
        <v>205</v>
      </c>
      <c r="C24" s="44">
        <v>29199.7961197297</v>
      </c>
      <c r="D24" s="44">
        <v>96167.8459930013</v>
      </c>
      <c r="E24" s="44">
        <v>232978.080865081</v>
      </c>
      <c r="F24" s="44">
        <v>358345.722977812</v>
      </c>
      <c r="G24" s="44">
        <v>61311.221084778</v>
      </c>
      <c r="H24" s="44">
        <v>419656.94406259</v>
      </c>
    </row>
    <row r="25" spans="2:8" ht="9.75">
      <c r="B25" s="9" t="s">
        <v>206</v>
      </c>
      <c r="C25" s="44">
        <v>25405.9758156042</v>
      </c>
      <c r="D25" s="44">
        <v>105621.531333607</v>
      </c>
      <c r="E25" s="44">
        <v>248028.928146579</v>
      </c>
      <c r="F25" s="44">
        <v>379056.43529579</v>
      </c>
      <c r="G25" s="44">
        <v>61201.6955432121</v>
      </c>
      <c r="H25" s="44">
        <v>440258.130839002</v>
      </c>
    </row>
    <row r="26" spans="2:8" ht="9.75">
      <c r="B26" s="9" t="s">
        <v>207</v>
      </c>
      <c r="C26" s="44">
        <v>20470.9313391272</v>
      </c>
      <c r="D26" s="44">
        <v>106857.550207698</v>
      </c>
      <c r="E26" s="44">
        <v>271803.965703339</v>
      </c>
      <c r="F26" s="44">
        <v>399132.447250164</v>
      </c>
      <c r="G26" s="44">
        <v>64219.729588746</v>
      </c>
      <c r="H26" s="44">
        <v>463352.17683891</v>
      </c>
    </row>
    <row r="27" spans="2:8" ht="9.75">
      <c r="B27" s="37" t="s">
        <v>212</v>
      </c>
      <c r="C27" s="45">
        <f aca="true" t="shared" si="3" ref="C27:H27">SUM(C23:C26)</f>
        <v>105944.9486</v>
      </c>
      <c r="D27" s="45">
        <f t="shared" si="3"/>
        <v>397108.3850700003</v>
      </c>
      <c r="E27" s="45">
        <f t="shared" si="3"/>
        <v>969782.0723300001</v>
      </c>
      <c r="F27" s="45">
        <f t="shared" si="3"/>
        <v>1472835.406</v>
      </c>
      <c r="G27" s="45">
        <f t="shared" si="3"/>
        <v>247233.87500000003</v>
      </c>
      <c r="H27" s="45">
        <f t="shared" si="3"/>
        <v>1720069.281</v>
      </c>
    </row>
    <row r="28" spans="2:8" ht="9.75">
      <c r="B28" s="9" t="s">
        <v>172</v>
      </c>
      <c r="C28" s="44">
        <v>34353.7722128301</v>
      </c>
      <c r="D28" s="44">
        <v>102969.80503178</v>
      </c>
      <c r="E28" s="44">
        <v>241613.205627353</v>
      </c>
      <c r="F28" s="44">
        <v>378936.782871963</v>
      </c>
      <c r="G28" s="44">
        <v>64885.2156077646</v>
      </c>
      <c r="H28" s="44">
        <v>443821.998479728</v>
      </c>
    </row>
    <row r="29" spans="2:8" ht="9.75">
      <c r="B29" s="9" t="s">
        <v>173</v>
      </c>
      <c r="C29" s="44">
        <v>34616.6220208176</v>
      </c>
      <c r="D29" s="44">
        <v>118166.954190818</v>
      </c>
      <c r="E29" s="44">
        <v>257760.749325035</v>
      </c>
      <c r="F29" s="44">
        <v>410544.325536671</v>
      </c>
      <c r="G29" s="44">
        <v>71613.7496396629</v>
      </c>
      <c r="H29" s="44">
        <v>482158.075176334</v>
      </c>
    </row>
    <row r="30" spans="2:8" ht="9.75">
      <c r="B30" s="9" t="s">
        <v>174</v>
      </c>
      <c r="C30" s="44">
        <v>25163.9968426997</v>
      </c>
      <c r="D30" s="44">
        <v>127551.031339454</v>
      </c>
      <c r="E30" s="44">
        <v>274445.814599169</v>
      </c>
      <c r="F30" s="44">
        <v>427160.842781323</v>
      </c>
      <c r="G30" s="44">
        <v>78751.5555489145</v>
      </c>
      <c r="H30" s="44">
        <v>505912.398330237</v>
      </c>
    </row>
    <row r="31" spans="2:8" ht="9.75">
      <c r="B31" s="9" t="s">
        <v>175</v>
      </c>
      <c r="C31" s="44">
        <v>16900.8974236526</v>
      </c>
      <c r="D31" s="44">
        <v>128775.380487948</v>
      </c>
      <c r="E31" s="44">
        <v>300616.905688443</v>
      </c>
      <c r="F31" s="44">
        <v>446293.183600043</v>
      </c>
      <c r="G31" s="44">
        <v>80519.644703658</v>
      </c>
      <c r="H31" s="44">
        <v>526812.828303701</v>
      </c>
    </row>
    <row r="32" spans="2:8" ht="9.75">
      <c r="B32" s="37" t="s">
        <v>176</v>
      </c>
      <c r="C32" s="45">
        <f aca="true" t="shared" si="4" ref="C32:H32">SUM(C28:C31)</f>
        <v>111035.28850000001</v>
      </c>
      <c r="D32" s="45">
        <f t="shared" si="4"/>
        <v>477463.17105</v>
      </c>
      <c r="E32" s="45">
        <f t="shared" si="4"/>
        <v>1074436.67524</v>
      </c>
      <c r="F32" s="45">
        <f t="shared" si="4"/>
        <v>1662935.13479</v>
      </c>
      <c r="G32" s="45">
        <f t="shared" si="4"/>
        <v>295770.1655</v>
      </c>
      <c r="H32" s="45">
        <f t="shared" si="4"/>
        <v>1958705.30029</v>
      </c>
    </row>
    <row r="33" spans="2:8" ht="9.75">
      <c r="B33" s="9" t="s">
        <v>134</v>
      </c>
      <c r="C33" s="44">
        <v>27554.7121493218</v>
      </c>
      <c r="D33" s="44">
        <v>120283.48988253</v>
      </c>
      <c r="E33" s="44">
        <v>273693.761104055</v>
      </c>
      <c r="F33" s="44">
        <v>421531.963135908</v>
      </c>
      <c r="G33" s="44">
        <v>77272.4931510868</v>
      </c>
      <c r="H33" s="44">
        <v>498804.456286994</v>
      </c>
    </row>
    <row r="34" spans="2:8" ht="9.75">
      <c r="B34" s="9" t="s">
        <v>135</v>
      </c>
      <c r="C34" s="44">
        <v>27153.746251379</v>
      </c>
      <c r="D34" s="44">
        <v>134533.695983314</v>
      </c>
      <c r="E34" s="44">
        <v>294526.772828583</v>
      </c>
      <c r="F34" s="44">
        <v>456214.215063276</v>
      </c>
      <c r="G34" s="44">
        <v>79887.3517055224</v>
      </c>
      <c r="H34" s="44">
        <v>536101.566768799</v>
      </c>
    </row>
    <row r="35" spans="2:8" ht="9.75">
      <c r="B35" s="9" t="s">
        <v>136</v>
      </c>
      <c r="C35" s="44">
        <v>26455.7777745571</v>
      </c>
      <c r="D35" s="44">
        <v>136004.95131997</v>
      </c>
      <c r="E35" s="44">
        <v>308832.879315579</v>
      </c>
      <c r="F35" s="44">
        <v>471293.608410106</v>
      </c>
      <c r="G35" s="44">
        <v>82363.0080236638</v>
      </c>
      <c r="H35" s="44">
        <v>553656.616433769</v>
      </c>
    </row>
    <row r="36" spans="2:8" ht="9.75">
      <c r="B36" s="9" t="s">
        <v>137</v>
      </c>
      <c r="C36" s="44">
        <v>19705.766424742</v>
      </c>
      <c r="D36" s="44">
        <v>136901.665474185</v>
      </c>
      <c r="E36" s="44">
        <v>338321.001831783</v>
      </c>
      <c r="F36" s="44">
        <v>494928.43373071</v>
      </c>
      <c r="G36" s="44">
        <v>88244.5276197271</v>
      </c>
      <c r="H36" s="44">
        <v>583172.961350437</v>
      </c>
    </row>
    <row r="37" spans="2:8" ht="9.75">
      <c r="B37" s="37" t="s">
        <v>123</v>
      </c>
      <c r="C37" s="45">
        <f aca="true" t="shared" si="5" ref="C37:H37">SUM(C33:C36)</f>
        <v>100870.0025999999</v>
      </c>
      <c r="D37" s="45">
        <f t="shared" si="5"/>
        <v>527723.802659999</v>
      </c>
      <c r="E37" s="45">
        <f t="shared" si="5"/>
        <v>1215374.41508</v>
      </c>
      <c r="F37" s="45">
        <f t="shared" si="5"/>
        <v>1843968.22034</v>
      </c>
      <c r="G37" s="45">
        <f t="shared" si="5"/>
        <v>327767.3805000001</v>
      </c>
      <c r="H37" s="45">
        <f t="shared" si="5"/>
        <v>2171735.600839999</v>
      </c>
    </row>
    <row r="38" spans="2:8" ht="9.75">
      <c r="B38" s="9" t="s">
        <v>138</v>
      </c>
      <c r="C38" s="44">
        <v>28073.0567980868</v>
      </c>
      <c r="D38" s="44">
        <v>128623.660494963</v>
      </c>
      <c r="E38" s="44">
        <v>311516.662080509</v>
      </c>
      <c r="F38" s="44">
        <v>468213.379373559</v>
      </c>
      <c r="G38" s="44">
        <v>84984.0241821196</v>
      </c>
      <c r="H38" s="44">
        <v>553197.403555678</v>
      </c>
    </row>
    <row r="39" spans="2:8" ht="9.75">
      <c r="B39" s="9" t="s">
        <v>139</v>
      </c>
      <c r="C39" s="44">
        <v>26200.6736437253</v>
      </c>
      <c r="D39" s="44">
        <v>139739.808007136</v>
      </c>
      <c r="E39" s="44">
        <v>330603.632775695</v>
      </c>
      <c r="F39" s="44">
        <v>496544.114426556</v>
      </c>
      <c r="G39" s="44">
        <v>85842.8036382887</v>
      </c>
      <c r="H39" s="44">
        <v>582386.918064845</v>
      </c>
    </row>
    <row r="40" spans="2:8" ht="9.75">
      <c r="B40" s="9" t="s">
        <v>140</v>
      </c>
      <c r="C40" s="44">
        <v>28659.6940674188</v>
      </c>
      <c r="D40" s="44">
        <v>150040.384131387</v>
      </c>
      <c r="E40" s="44">
        <v>349747.842310253</v>
      </c>
      <c r="F40" s="44">
        <v>528447.920509059</v>
      </c>
      <c r="G40" s="44">
        <v>89958.0475965898</v>
      </c>
      <c r="H40" s="44">
        <v>618405.968105648</v>
      </c>
    </row>
    <row r="41" spans="2:8" ht="9.75">
      <c r="B41" s="9" t="s">
        <v>141</v>
      </c>
      <c r="C41" s="44">
        <v>22368.1908907691</v>
      </c>
      <c r="D41" s="44">
        <v>150508.982776514</v>
      </c>
      <c r="E41" s="44">
        <v>383559.115573544</v>
      </c>
      <c r="F41" s="44">
        <v>556436.289240827</v>
      </c>
      <c r="G41" s="44">
        <v>99376.174983002</v>
      </c>
      <c r="H41" s="44">
        <v>655812.464223829</v>
      </c>
    </row>
    <row r="42" spans="2:8" ht="9.75">
      <c r="B42" s="37" t="s">
        <v>124</v>
      </c>
      <c r="C42" s="45">
        <f aca="true" t="shared" si="6" ref="C42:H42">SUM(C38:C41)</f>
        <v>105301.6154</v>
      </c>
      <c r="D42" s="45">
        <f t="shared" si="6"/>
        <v>568912.8354099999</v>
      </c>
      <c r="E42" s="45">
        <f t="shared" si="6"/>
        <v>1375427.252740001</v>
      </c>
      <c r="F42" s="45">
        <f t="shared" si="6"/>
        <v>2049641.7035500007</v>
      </c>
      <c r="G42" s="45">
        <f t="shared" si="6"/>
        <v>360161.05040000007</v>
      </c>
      <c r="H42" s="45">
        <f t="shared" si="6"/>
        <v>2409802.75395</v>
      </c>
    </row>
    <row r="43" spans="2:8" ht="9.75">
      <c r="B43" s="9" t="s">
        <v>142</v>
      </c>
      <c r="C43" s="44">
        <v>34361.7639358039</v>
      </c>
      <c r="D43" s="44">
        <v>140922.345102563</v>
      </c>
      <c r="E43" s="44">
        <v>361478.477796464</v>
      </c>
      <c r="F43" s="44">
        <v>536762.586834831</v>
      </c>
      <c r="G43" s="44">
        <v>92561.7076339979</v>
      </c>
      <c r="H43" s="44">
        <v>629324.294468829</v>
      </c>
    </row>
    <row r="44" spans="2:8" ht="9.75">
      <c r="B44" s="9" t="s">
        <v>143</v>
      </c>
      <c r="C44" s="44">
        <v>32737.4222057478</v>
      </c>
      <c r="D44" s="44">
        <v>155280.65147157</v>
      </c>
      <c r="E44" s="44">
        <v>385625.869530127</v>
      </c>
      <c r="F44" s="44">
        <v>573643.943207445</v>
      </c>
      <c r="G44" s="44">
        <v>96590.1853572532</v>
      </c>
      <c r="H44" s="44">
        <v>670234.128564699</v>
      </c>
    </row>
    <row r="45" spans="2:8" ht="9.75">
      <c r="B45" s="9" t="s">
        <v>144</v>
      </c>
      <c r="C45" s="44">
        <v>29836.1009265974</v>
      </c>
      <c r="D45" s="44">
        <v>166656.686268428</v>
      </c>
      <c r="E45" s="44">
        <v>392964.981343527</v>
      </c>
      <c r="F45" s="44">
        <v>589457.768538553</v>
      </c>
      <c r="G45" s="44">
        <v>102321.965356615</v>
      </c>
      <c r="H45" s="44">
        <v>691779.733895168</v>
      </c>
    </row>
    <row r="46" spans="2:8" ht="9.75">
      <c r="B46" s="9" t="s">
        <v>145</v>
      </c>
      <c r="C46" s="44">
        <v>23271.083931851</v>
      </c>
      <c r="D46" s="44">
        <v>166073.726637438</v>
      </c>
      <c r="E46" s="44">
        <v>428086.966919882</v>
      </c>
      <c r="F46" s="44">
        <v>617431.777489171</v>
      </c>
      <c r="G46" s="44">
        <v>109261.703052134</v>
      </c>
      <c r="H46" s="44">
        <v>726693.480541305</v>
      </c>
    </row>
    <row r="47" spans="2:8" ht="9.75">
      <c r="B47" s="37" t="s">
        <v>125</v>
      </c>
      <c r="C47" s="45">
        <f aca="true" t="shared" si="7" ref="C47:H47">SUM(C43:C46)</f>
        <v>120206.3710000001</v>
      </c>
      <c r="D47" s="45">
        <f t="shared" si="7"/>
        <v>628933.409479999</v>
      </c>
      <c r="E47" s="45">
        <f t="shared" si="7"/>
        <v>1568156.29559</v>
      </c>
      <c r="F47" s="45">
        <f t="shared" si="7"/>
        <v>2317296.07607</v>
      </c>
      <c r="G47" s="45">
        <f t="shared" si="7"/>
        <v>400735.5614000001</v>
      </c>
      <c r="H47" s="45">
        <f t="shared" si="7"/>
        <v>2718031.6374700014</v>
      </c>
    </row>
    <row r="48" spans="2:8" ht="9.75">
      <c r="B48" s="9" t="s">
        <v>146</v>
      </c>
      <c r="C48" s="44">
        <v>42288.7557443174</v>
      </c>
      <c r="D48" s="44">
        <v>151420.319754477</v>
      </c>
      <c r="E48" s="44">
        <v>403579.699477478</v>
      </c>
      <c r="F48" s="44">
        <v>597288.774976273</v>
      </c>
      <c r="G48" s="44">
        <v>112393.617400036</v>
      </c>
      <c r="H48" s="44">
        <v>709682.392376309</v>
      </c>
    </row>
    <row r="49" spans="2:8" ht="9.75">
      <c r="B49" s="9" t="s">
        <v>147</v>
      </c>
      <c r="C49" s="44">
        <v>43168.8369212625</v>
      </c>
      <c r="D49" s="44">
        <v>177058.478878742</v>
      </c>
      <c r="E49" s="44">
        <v>430934.40946642</v>
      </c>
      <c r="F49" s="44">
        <v>651161.725266425</v>
      </c>
      <c r="G49" s="44">
        <v>118037.722415525</v>
      </c>
      <c r="H49" s="44">
        <v>769199.447681949</v>
      </c>
    </row>
    <row r="50" spans="2:8" ht="9.75">
      <c r="B50" s="9" t="s">
        <v>148</v>
      </c>
      <c r="C50" s="44">
        <v>33966.2605492664</v>
      </c>
      <c r="D50" s="44">
        <v>205636.250219282</v>
      </c>
      <c r="E50" s="44">
        <v>448301.403903151</v>
      </c>
      <c r="F50" s="44">
        <v>687903.914671699</v>
      </c>
      <c r="G50" s="44">
        <v>124860.20544231</v>
      </c>
      <c r="H50" s="44">
        <v>812764.120114009</v>
      </c>
    </row>
    <row r="51" spans="2:8" ht="9.75">
      <c r="B51" s="9" t="s">
        <v>149</v>
      </c>
      <c r="C51" s="44">
        <v>22297.4618851537</v>
      </c>
      <c r="D51" s="44">
        <v>185971.091447499</v>
      </c>
      <c r="E51" s="44">
        <v>479581.489752951</v>
      </c>
      <c r="F51" s="44">
        <v>687850.043085604</v>
      </c>
      <c r="G51" s="44">
        <v>128034.773742129</v>
      </c>
      <c r="H51" s="44">
        <v>815884.816827733</v>
      </c>
    </row>
    <row r="52" spans="2:8" ht="9.75">
      <c r="B52" s="37" t="s">
        <v>127</v>
      </c>
      <c r="C52" s="45">
        <f aca="true" t="shared" si="8" ref="C52:H52">SUM(C48:C51)</f>
        <v>141721.3151</v>
      </c>
      <c r="D52" s="45">
        <f t="shared" si="8"/>
        <v>720086.1403</v>
      </c>
      <c r="E52" s="45">
        <f t="shared" si="8"/>
        <v>1762397.0026</v>
      </c>
      <c r="F52" s="45">
        <f t="shared" si="8"/>
        <v>2624204.458000001</v>
      </c>
      <c r="G52" s="45">
        <f t="shared" si="8"/>
        <v>483326.319</v>
      </c>
      <c r="H52" s="45">
        <f t="shared" si="8"/>
        <v>3107530.7770000002</v>
      </c>
    </row>
    <row r="53" spans="2:8" ht="9.75">
      <c r="B53" s="9" t="s">
        <v>150</v>
      </c>
      <c r="C53" s="44">
        <v>41185.3510519609</v>
      </c>
      <c r="D53" s="44">
        <v>153386.481171401</v>
      </c>
      <c r="E53" s="44">
        <v>449534.932848827</v>
      </c>
      <c r="F53" s="44">
        <v>644106.765072189</v>
      </c>
      <c r="G53" s="44">
        <v>109017.831668413</v>
      </c>
      <c r="H53" s="44">
        <v>753124.596740602</v>
      </c>
    </row>
    <row r="54" spans="2:8" ht="9.75">
      <c r="B54" s="9" t="s">
        <v>151</v>
      </c>
      <c r="C54" s="44">
        <v>40987.2195775784</v>
      </c>
      <c r="D54" s="44">
        <v>173621.776652934</v>
      </c>
      <c r="E54" s="44">
        <v>474376.188479285</v>
      </c>
      <c r="F54" s="44">
        <v>688985.184709798</v>
      </c>
      <c r="G54" s="44">
        <v>113850.818026875</v>
      </c>
      <c r="H54" s="44">
        <v>802836.002736673</v>
      </c>
    </row>
    <row r="55" spans="2:8" ht="9.75">
      <c r="B55" s="9" t="s">
        <v>152</v>
      </c>
      <c r="C55" s="44">
        <v>38073.1715997076</v>
      </c>
      <c r="D55" s="44">
        <v>193344.588722899</v>
      </c>
      <c r="E55" s="44">
        <v>499449.627481649</v>
      </c>
      <c r="F55" s="44">
        <v>730867.387804256</v>
      </c>
      <c r="G55" s="44">
        <v>121455.929545112</v>
      </c>
      <c r="H55" s="44">
        <v>852323.317349368</v>
      </c>
    </row>
    <row r="56" spans="2:8" ht="9.75">
      <c r="B56" s="9" t="s">
        <v>153</v>
      </c>
      <c r="C56" s="44">
        <v>29203.5760707531</v>
      </c>
      <c r="D56" s="44">
        <v>210457.073322766</v>
      </c>
      <c r="E56" s="44">
        <v>541277.095390239</v>
      </c>
      <c r="F56" s="44">
        <v>780937.744783757</v>
      </c>
      <c r="G56" s="44">
        <v>138951.9340596</v>
      </c>
      <c r="H56" s="44">
        <v>919889.678843358</v>
      </c>
    </row>
    <row r="57" spans="2:8" ht="9.75">
      <c r="B57" s="37" t="s">
        <v>128</v>
      </c>
      <c r="C57" s="45">
        <f aca="true" t="shared" si="9" ref="C57:H57">SUM(C53:C56)</f>
        <v>149449.31829999998</v>
      </c>
      <c r="D57" s="45">
        <f t="shared" si="9"/>
        <v>730809.91987</v>
      </c>
      <c r="E57" s="45">
        <f t="shared" si="9"/>
        <v>1964637.8442</v>
      </c>
      <c r="F57" s="45">
        <f t="shared" si="9"/>
        <v>2844897.08237</v>
      </c>
      <c r="G57" s="45">
        <f t="shared" si="9"/>
        <v>483276.5133</v>
      </c>
      <c r="H57" s="45">
        <f t="shared" si="9"/>
        <v>3328173.595670001</v>
      </c>
    </row>
    <row r="58" spans="2:8" ht="9.75">
      <c r="B58" s="9" t="s">
        <v>154</v>
      </c>
      <c r="C58" s="44">
        <v>43954.1023144643</v>
      </c>
      <c r="D58" s="44">
        <v>192396.773691033</v>
      </c>
      <c r="E58" s="44">
        <v>513655.557595086</v>
      </c>
      <c r="F58" s="44">
        <v>750006.433600583</v>
      </c>
      <c r="G58" s="44">
        <v>133354.394845695</v>
      </c>
      <c r="H58" s="44">
        <v>883360.828446278</v>
      </c>
    </row>
    <row r="59" spans="2:8" ht="9.75">
      <c r="B59" s="9" t="s">
        <v>155</v>
      </c>
      <c r="C59" s="44">
        <v>40510.6798541403</v>
      </c>
      <c r="D59" s="44">
        <v>220565.584478529</v>
      </c>
      <c r="E59" s="44">
        <v>540721.092347237</v>
      </c>
      <c r="F59" s="44">
        <v>801797.356679907</v>
      </c>
      <c r="G59" s="44">
        <v>142145.815618647</v>
      </c>
      <c r="H59" s="44">
        <v>943943.172298554</v>
      </c>
    </row>
    <row r="60" spans="2:8" ht="9.75">
      <c r="B60" s="9" t="s">
        <v>156</v>
      </c>
      <c r="C60" s="44">
        <v>41964.5431299987</v>
      </c>
      <c r="D60" s="44">
        <v>245270.194421072</v>
      </c>
      <c r="E60" s="44">
        <v>563798.41448965</v>
      </c>
      <c r="F60" s="44">
        <v>851033.15204072</v>
      </c>
      <c r="G60" s="44">
        <v>148006.554164311</v>
      </c>
      <c r="H60" s="44">
        <v>999039.706205031</v>
      </c>
    </row>
    <row r="61" spans="2:8" ht="9.75">
      <c r="B61" s="9" t="s">
        <v>157</v>
      </c>
      <c r="C61" s="44">
        <v>33892.6747013967</v>
      </c>
      <c r="D61" s="44">
        <v>245535.447409367</v>
      </c>
      <c r="E61" s="44">
        <v>621562.935568027</v>
      </c>
      <c r="F61" s="44">
        <v>900991.05767879</v>
      </c>
      <c r="G61" s="44">
        <v>159500.235371347</v>
      </c>
      <c r="H61" s="44">
        <v>1060491.29305014</v>
      </c>
    </row>
    <row r="62" spans="2:8" ht="9.75">
      <c r="B62" s="37" t="s">
        <v>158</v>
      </c>
      <c r="C62" s="45">
        <f aca="true" t="shared" si="10" ref="C62:H62">SUM(C58:C61)</f>
        <v>160322</v>
      </c>
      <c r="D62" s="45">
        <f t="shared" si="10"/>
        <v>903768.0000000009</v>
      </c>
      <c r="E62" s="45">
        <f t="shared" si="10"/>
        <v>2239738</v>
      </c>
      <c r="F62" s="45">
        <f t="shared" si="10"/>
        <v>3303828</v>
      </c>
      <c r="G62" s="45">
        <f t="shared" si="10"/>
        <v>583007</v>
      </c>
      <c r="H62" s="45">
        <f t="shared" si="10"/>
        <v>3886835.000000003</v>
      </c>
    </row>
    <row r="63" spans="2:8" ht="9.75">
      <c r="B63" s="9" t="s">
        <v>167</v>
      </c>
      <c r="C63" s="44">
        <v>53500.9862156533</v>
      </c>
      <c r="D63" s="44">
        <v>230857.997003633</v>
      </c>
      <c r="E63" s="44">
        <v>577271.571978439</v>
      </c>
      <c r="F63" s="44">
        <v>861630.555197725</v>
      </c>
      <c r="G63" s="44">
        <v>155253.218304708</v>
      </c>
      <c r="H63" s="44">
        <v>1016883.77350243</v>
      </c>
    </row>
    <row r="64" spans="2:8" ht="9.75">
      <c r="B64" s="9" t="s">
        <v>168</v>
      </c>
      <c r="C64" s="44">
        <v>53708.4075305125</v>
      </c>
      <c r="D64" s="44">
        <v>252557.717890426</v>
      </c>
      <c r="E64" s="44">
        <v>623145.26616664</v>
      </c>
      <c r="F64" s="44">
        <v>929411.391587578</v>
      </c>
      <c r="G64" s="44">
        <v>160413.967843326</v>
      </c>
      <c r="H64" s="44">
        <v>1089825.3594309</v>
      </c>
    </row>
    <row r="65" spans="2:8" ht="9.75">
      <c r="B65" s="9" t="s">
        <v>169</v>
      </c>
      <c r="C65" s="44">
        <v>48820.5940370128</v>
      </c>
      <c r="D65" s="44">
        <v>263143.769597546</v>
      </c>
      <c r="E65" s="44">
        <v>634240.573966239</v>
      </c>
      <c r="F65" s="44">
        <v>946204.937600798</v>
      </c>
      <c r="G65" s="44">
        <v>166521.79047502</v>
      </c>
      <c r="H65" s="44">
        <v>1112726.72807582</v>
      </c>
    </row>
    <row r="66" spans="2:8" ht="9.75">
      <c r="B66" s="9" t="s">
        <v>171</v>
      </c>
      <c r="C66" s="44">
        <v>34540.0122168214</v>
      </c>
      <c r="D66" s="44">
        <v>263786.515508396</v>
      </c>
      <c r="E66" s="44">
        <v>683270.587888683</v>
      </c>
      <c r="F66" s="44">
        <v>981597.1156139</v>
      </c>
      <c r="G66" s="44">
        <v>173732.023376947</v>
      </c>
      <c r="H66" s="44">
        <v>1155329.13899085</v>
      </c>
    </row>
    <row r="67" spans="2:8" ht="9.75">
      <c r="B67" s="37" t="s">
        <v>170</v>
      </c>
      <c r="C67" s="45">
        <f aca="true" t="shared" si="11" ref="C67:H67">SUM(C63:C66)</f>
        <v>190570</v>
      </c>
      <c r="D67" s="45">
        <f t="shared" si="11"/>
        <v>1010346.0000000012</v>
      </c>
      <c r="E67" s="45">
        <f t="shared" si="11"/>
        <v>2517928.000000001</v>
      </c>
      <c r="F67" s="45">
        <f t="shared" si="11"/>
        <v>3718844.000000001</v>
      </c>
      <c r="G67" s="45">
        <f t="shared" si="11"/>
        <v>655921.000000001</v>
      </c>
      <c r="H67" s="45">
        <f t="shared" si="11"/>
        <v>4374765</v>
      </c>
    </row>
    <row r="68" spans="2:8" ht="9.75">
      <c r="B68" s="9" t="s">
        <v>177</v>
      </c>
      <c r="C68" s="44">
        <v>56601.9500753238</v>
      </c>
      <c r="D68" s="44">
        <v>240037.377714794</v>
      </c>
      <c r="E68" s="44">
        <v>647403.961595667</v>
      </c>
      <c r="F68" s="44">
        <v>944043.289385785</v>
      </c>
      <c r="G68" s="44">
        <v>167098.043267937</v>
      </c>
      <c r="H68" s="44">
        <v>1111141.33265372</v>
      </c>
    </row>
    <row r="69" spans="2:8" ht="9.75">
      <c r="B69" s="9" t="s">
        <v>178</v>
      </c>
      <c r="C69" s="44">
        <v>58403.0401351131</v>
      </c>
      <c r="D69" s="44">
        <v>251073.139850219</v>
      </c>
      <c r="E69" s="44">
        <v>676760.805020265</v>
      </c>
      <c r="F69" s="44">
        <v>986236.985005597</v>
      </c>
      <c r="G69" s="44">
        <v>174445.072413754</v>
      </c>
      <c r="H69" s="44">
        <v>1160682.05741935</v>
      </c>
    </row>
    <row r="70" spans="2:8" ht="9.75">
      <c r="B70" s="9" t="s">
        <v>179</v>
      </c>
      <c r="C70" s="44">
        <v>54442.1598646917</v>
      </c>
      <c r="D70" s="44">
        <v>264296.016238751</v>
      </c>
      <c r="E70" s="44">
        <v>695245.677687102</v>
      </c>
      <c r="F70" s="44">
        <v>1013983.85379054</v>
      </c>
      <c r="G70" s="44">
        <v>187801.444940461</v>
      </c>
      <c r="H70" s="44">
        <v>1201785.29873101</v>
      </c>
    </row>
    <row r="71" spans="2:8" ht="9.75">
      <c r="B71" s="9" t="s">
        <v>208</v>
      </c>
      <c r="C71" s="44">
        <v>40968.8294248714</v>
      </c>
      <c r="D71" s="44">
        <v>257561.466196236</v>
      </c>
      <c r="E71" s="44">
        <v>751638.555696965</v>
      </c>
      <c r="F71" s="44">
        <v>1050168.85131807</v>
      </c>
      <c r="G71" s="44">
        <v>189318.439377848</v>
      </c>
      <c r="H71" s="44">
        <v>1239487.29069592</v>
      </c>
    </row>
    <row r="72" spans="2:8" ht="9.75">
      <c r="B72" s="37" t="s">
        <v>213</v>
      </c>
      <c r="C72" s="45">
        <f aca="true" t="shared" si="12" ref="C72:H72">SUM(C68:C71)</f>
        <v>210415.9795</v>
      </c>
      <c r="D72" s="45">
        <f t="shared" si="12"/>
        <v>1012968</v>
      </c>
      <c r="E72" s="45">
        <f t="shared" si="12"/>
        <v>2771048.999999999</v>
      </c>
      <c r="F72" s="45">
        <f t="shared" si="12"/>
        <v>3994432.979499992</v>
      </c>
      <c r="G72" s="45">
        <f t="shared" si="12"/>
        <v>718663</v>
      </c>
      <c r="H72" s="45">
        <f t="shared" si="12"/>
        <v>4713095.979499999</v>
      </c>
    </row>
    <row r="73" spans="2:8" ht="9.75">
      <c r="B73" s="9" t="s">
        <v>252</v>
      </c>
      <c r="C73" s="44">
        <v>72386.6433758985</v>
      </c>
      <c r="D73" s="44">
        <v>245210.602196297</v>
      </c>
      <c r="E73" s="44">
        <v>706456.892634169</v>
      </c>
      <c r="F73" s="44">
        <v>1024054.13820636</v>
      </c>
      <c r="G73" s="44">
        <v>178661.886553559</v>
      </c>
      <c r="H73" s="44">
        <v>1202716.02475992</v>
      </c>
    </row>
    <row r="74" spans="2:8" ht="9.75">
      <c r="B74" s="9" t="s">
        <v>253</v>
      </c>
      <c r="C74" s="44">
        <v>67155.9613520993</v>
      </c>
      <c r="D74" s="44">
        <v>266416.236554346</v>
      </c>
      <c r="E74" s="44">
        <v>758953.132020351</v>
      </c>
      <c r="F74" s="44">
        <v>1092525.3299268</v>
      </c>
      <c r="G74" s="44">
        <v>190728.498496968</v>
      </c>
      <c r="H74" s="44">
        <v>1283253.82842376</v>
      </c>
    </row>
    <row r="75" spans="2:8" ht="9.75">
      <c r="B75" s="9" t="s">
        <v>254</v>
      </c>
      <c r="C75" s="44">
        <v>60203.1936354134</v>
      </c>
      <c r="D75" s="44">
        <v>285103.85946836</v>
      </c>
      <c r="E75" s="44">
        <v>773924.986797288</v>
      </c>
      <c r="F75" s="44">
        <v>1119232.03990106</v>
      </c>
      <c r="G75" s="44">
        <v>188636.324807666</v>
      </c>
      <c r="H75" s="44">
        <v>1307868.36470873</v>
      </c>
    </row>
    <row r="76" spans="2:8" ht="9.75">
      <c r="B76" s="9" t="s">
        <v>256</v>
      </c>
      <c r="C76" s="44">
        <v>47216.2016365888</v>
      </c>
      <c r="D76" s="44">
        <v>272854.301780997</v>
      </c>
      <c r="E76" s="44">
        <v>831206.988548191</v>
      </c>
      <c r="F76" s="44">
        <v>1151277.49196578</v>
      </c>
      <c r="G76" s="44">
        <v>212453.290141807</v>
      </c>
      <c r="H76" s="44">
        <v>1363730.78210758</v>
      </c>
    </row>
    <row r="77" spans="2:8" ht="9.75">
      <c r="B77" s="37" t="s">
        <v>255</v>
      </c>
      <c r="C77" s="45">
        <f aca="true" t="shared" si="13" ref="C77:H77">SUM(C73:C76)</f>
        <v>246962</v>
      </c>
      <c r="D77" s="45">
        <f t="shared" si="13"/>
        <v>1069585</v>
      </c>
      <c r="E77" s="45">
        <f t="shared" si="13"/>
        <v>3070541.999999999</v>
      </c>
      <c r="F77" s="45">
        <f t="shared" si="13"/>
        <v>4387089</v>
      </c>
      <c r="G77" s="45">
        <f t="shared" si="13"/>
        <v>770480</v>
      </c>
      <c r="H77" s="45">
        <f t="shared" si="13"/>
        <v>5157568.999999991</v>
      </c>
    </row>
    <row r="78" spans="2:8" ht="9.75">
      <c r="B78" s="9" t="s">
        <v>258</v>
      </c>
      <c r="C78" s="44">
        <v>76289.87527005924</v>
      </c>
      <c r="D78" s="44">
        <v>263628.9142290426</v>
      </c>
      <c r="E78" s="44">
        <v>786872.5361016878</v>
      </c>
      <c r="F78" s="44">
        <v>1126791.3256007899</v>
      </c>
      <c r="G78" s="44">
        <v>195513.565</v>
      </c>
      <c r="H78" s="44">
        <v>1322304.8906007898</v>
      </c>
    </row>
    <row r="79" spans="2:8" ht="9.75">
      <c r="B79" s="9" t="s">
        <v>265</v>
      </c>
      <c r="C79" s="44">
        <v>75226.71053132802</v>
      </c>
      <c r="D79" s="44">
        <v>265283.72433628</v>
      </c>
      <c r="E79" s="44">
        <v>819548.9939504833</v>
      </c>
      <c r="F79" s="44">
        <v>1160059.4288180913</v>
      </c>
      <c r="G79" s="44">
        <v>195312.429</v>
      </c>
      <c r="H79" s="44">
        <v>1355371.8578180913</v>
      </c>
    </row>
    <row r="80" spans="2:8" ht="9.75">
      <c r="B80" s="9" t="s">
        <v>266</v>
      </c>
      <c r="C80" s="44">
        <v>62810.4235584247</v>
      </c>
      <c r="D80" s="44">
        <v>296232.83077653166</v>
      </c>
      <c r="E80" s="44">
        <v>843993.1910186302</v>
      </c>
      <c r="F80" s="44">
        <v>1203036.4453535865</v>
      </c>
      <c r="G80" s="44">
        <v>194476.66</v>
      </c>
      <c r="H80" s="44">
        <v>1397513.1053535864</v>
      </c>
    </row>
    <row r="81" spans="2:8" ht="9.75">
      <c r="B81" s="9" t="s">
        <v>269</v>
      </c>
      <c r="C81" s="44">
        <v>48018.870689981966</v>
      </c>
      <c r="D81" s="44">
        <v>279575.54928481835</v>
      </c>
      <c r="E81" s="44">
        <v>901422.5283020905</v>
      </c>
      <c r="F81" s="44">
        <v>1229016.9482768907</v>
      </c>
      <c r="G81" s="44">
        <v>217049.272</v>
      </c>
      <c r="H81" s="44">
        <v>1446066.2202768908</v>
      </c>
    </row>
    <row r="82" spans="2:8" ht="9.75">
      <c r="B82" s="37" t="s">
        <v>270</v>
      </c>
      <c r="C82" s="45">
        <f aca="true" t="shared" si="14" ref="C82:H82">SUM(C78:C81)</f>
        <v>262345.8800497939</v>
      </c>
      <c r="D82" s="45">
        <f t="shared" si="14"/>
        <v>1104721.0186266727</v>
      </c>
      <c r="E82" s="45">
        <f t="shared" si="14"/>
        <v>3351837.249372892</v>
      </c>
      <c r="F82" s="45">
        <f t="shared" si="14"/>
        <v>4718904.148049358</v>
      </c>
      <c r="G82" s="45">
        <f t="shared" si="14"/>
        <v>802351.926</v>
      </c>
      <c r="H82" s="45">
        <f t="shared" si="14"/>
        <v>5521256.074049358</v>
      </c>
    </row>
    <row r="83" ht="9.75">
      <c r="B83" s="54" t="s">
        <v>274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</cp:lastModifiedBy>
  <cp:lastPrinted>2012-05-15T16:32:48Z</cp:lastPrinted>
  <dcterms:created xsi:type="dcterms:W3CDTF">2006-02-16T15:55:45Z</dcterms:created>
  <dcterms:modified xsi:type="dcterms:W3CDTF">2015-04-20T14:51:12Z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